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76134\Downloads\"/>
    </mc:Choice>
  </mc:AlternateContent>
  <xr:revisionPtr revIDLastSave="0" documentId="13_ncr:101_{F94682E1-C2CD-4844-8478-50600FF7DF0D}" xr6:coauthVersionLast="47" xr6:coauthVersionMax="47" xr10:uidLastSave="{00000000-0000-0000-0000-000000000000}"/>
  <bookViews>
    <workbookView xWindow="-108" yWindow="-108" windowWidth="23256" windowHeight="12456" xr2:uid="{FCCFAD5C-BD56-4D13-A772-48B9ECFCCBE0}"/>
  </bookViews>
  <sheets>
    <sheet name="Sales Volume" sheetId="2" r:id="rId1"/>
    <sheet name="Production Volume 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3" i="2" l="1"/>
  <c r="AC24" i="2"/>
  <c r="AC26" i="2"/>
  <c r="AC27" i="2"/>
  <c r="AC28" i="2"/>
  <c r="AC29" i="2"/>
  <c r="AC30" i="2"/>
  <c r="AC31" i="2"/>
  <c r="AC16" i="1"/>
  <c r="AC13" i="1"/>
  <c r="AC12" i="1"/>
  <c r="AC11" i="1"/>
  <c r="AC10" i="1"/>
  <c r="AC9" i="1"/>
  <c r="AC7" i="1"/>
  <c r="AC6" i="1"/>
</calcChain>
</file>

<file path=xl/sharedStrings.xml><?xml version="1.0" encoding="utf-8"?>
<sst xmlns="http://schemas.openxmlformats.org/spreadsheetml/2006/main" count="125" uniqueCount="35">
  <si>
    <t>HYUNDAI MOTOR INDIA LIMITED</t>
  </si>
  <si>
    <t>Production Data</t>
  </si>
  <si>
    <t>Model</t>
  </si>
  <si>
    <t>Jan.</t>
    <phoneticPr fontId="0" type="noConversion"/>
  </si>
  <si>
    <t>Feb.</t>
    <phoneticPr fontId="0" type="noConversion"/>
  </si>
  <si>
    <t>Mar.</t>
    <phoneticPr fontId="0" type="noConversion"/>
  </si>
  <si>
    <t>Apr.</t>
    <phoneticPr fontId="0" type="noConversion"/>
  </si>
  <si>
    <t>May.</t>
    <phoneticPr fontId="0" type="noConversion"/>
  </si>
  <si>
    <t>Jun.</t>
    <phoneticPr fontId="0" type="noConversion"/>
  </si>
  <si>
    <t>Jul.</t>
    <phoneticPr fontId="0" type="noConversion"/>
  </si>
  <si>
    <t>Aug.</t>
    <phoneticPr fontId="0" type="noConversion"/>
  </si>
  <si>
    <t>Sep.</t>
    <phoneticPr fontId="0" type="noConversion"/>
  </si>
  <si>
    <t>Oct.</t>
    <phoneticPr fontId="0" type="noConversion"/>
  </si>
  <si>
    <t>Nov.</t>
    <phoneticPr fontId="0" type="noConversion"/>
  </si>
  <si>
    <t>Dec.</t>
    <phoneticPr fontId="0" type="noConversion"/>
  </si>
  <si>
    <t>Total</t>
    <phoneticPr fontId="0" type="noConversion"/>
  </si>
  <si>
    <t>Aura</t>
  </si>
  <si>
    <t>Verna</t>
  </si>
  <si>
    <t>Nios</t>
  </si>
  <si>
    <t>i20*</t>
  </si>
  <si>
    <t>Exter</t>
  </si>
  <si>
    <t>Venue*</t>
  </si>
  <si>
    <t>Creta*</t>
  </si>
  <si>
    <t>Alcazar</t>
  </si>
  <si>
    <t>Kona EV</t>
  </si>
  <si>
    <t>IONIQ 5</t>
  </si>
  <si>
    <t>Tucson</t>
  </si>
  <si>
    <t>Total</t>
  </si>
  <si>
    <t>* Creta : including N line and Electric</t>
  </si>
  <si>
    <t>* Venue and i20 : including N line</t>
  </si>
  <si>
    <t>Sub-total</t>
    <phoneticPr fontId="0" type="noConversion"/>
  </si>
  <si>
    <t>Export</t>
    <phoneticPr fontId="0" type="noConversion"/>
  </si>
  <si>
    <t>Others</t>
  </si>
  <si>
    <t>Domestic</t>
    <phoneticPr fontId="0" type="noConversion"/>
  </si>
  <si>
    <t>Volume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</si>
</sst>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0_);[Red]\(0\)"/>
    <numFmt numFmtId="165" formatCode="#,##0_0;[Red]\(#,##0\)_0;&quot;-&quot;_0"/>
    <numFmt numFmtId="166" formatCode="0.0%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22"/>
      <color rgb="FF002060"/>
      <name val="Hyundai Sans Text Office"/>
      <family val="2"/>
    </font>
    <font>
      <sz val="11"/>
      <color theme="1"/>
      <name val="Hyundai Sans Text Office"/>
      <family val="2"/>
    </font>
    <font>
      <b/>
      <sz val="12"/>
      <color indexed="9"/>
      <name val="Hyundai Sans Text Office"/>
      <family val="2"/>
    </font>
    <font>
      <sz val="11"/>
      <color indexed="9"/>
      <name val="Hyundai Sans Text Office"/>
      <family val="2"/>
    </font>
    <font>
      <b/>
      <sz val="12"/>
      <name val="Hyundai Sans Text Office"/>
      <family val="2"/>
    </font>
    <font>
      <sz val="12"/>
      <name val="Hyundai Sans Text Office"/>
      <family val="2"/>
    </font>
    <font>
      <sz val="12"/>
      <color theme="1"/>
      <name val="Hyundai Sans Text Office"/>
      <family val="2"/>
    </font>
    <font>
      <sz val="11"/>
      <color rgb="FF002060"/>
      <name val="Hyundai Sans Text Office"/>
      <family val="2"/>
    </font>
    <font>
      <b/>
      <sz val="12"/>
      <color theme="0"/>
      <name val="Hyundai Sans Text Office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</fills>
  <borders count="69">
    <border>
      <left/>
      <right/>
      <top/>
      <bottom/>
      <diagonal/>
    </border>
    <border>
      <left style="medium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theme="0" tint="-0.24994659260841701"/>
      </right>
      <top style="thin">
        <color indexed="64"/>
      </top>
      <bottom style="thin">
        <color indexed="64"/>
      </bottom>
      <diagonal/>
    </border>
    <border>
      <left style="double">
        <color theme="0" tint="-0.2499465926084170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double">
        <color theme="0" tint="-0.24994659260841701"/>
      </right>
      <top style="thin">
        <color indexed="64"/>
      </top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 style="medium">
        <color theme="0" tint="-0.2499465926084170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/>
      <top style="thin">
        <color indexed="64"/>
      </top>
      <bottom/>
      <diagonal/>
    </border>
    <border>
      <left style="thin">
        <color theme="0" tint="-0.24994659260841701"/>
      </left>
      <right style="double">
        <color theme="0" tint="-0.24994659260841701"/>
      </right>
      <top style="thin">
        <color indexed="64"/>
      </top>
      <bottom/>
      <diagonal/>
    </border>
    <border>
      <left style="double">
        <color theme="0" tint="-0.2499465926084170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 style="double">
        <color theme="0" tint="-0.2499465926084170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theme="0" tint="-0.24994659260841701"/>
      </left>
      <right style="thin">
        <color theme="0" tint="-0.14996795556505021"/>
      </right>
      <top/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indexed="64"/>
      </bottom>
      <diagonal/>
    </border>
    <border>
      <left style="thin">
        <color theme="0" tint="-0.14996795556505021"/>
      </left>
      <right/>
      <top/>
      <bottom style="medium">
        <color indexed="64"/>
      </bottom>
      <diagonal/>
    </border>
    <border>
      <left style="thin">
        <color theme="0" tint="-0.24994659260841701"/>
      </left>
      <right style="double">
        <color theme="0" tint="-0.24994659260841701"/>
      </right>
      <top/>
      <bottom style="medium">
        <color indexed="64"/>
      </bottom>
      <diagonal/>
    </border>
    <border>
      <left style="double">
        <color theme="0" tint="-0.24994659260841701"/>
      </left>
      <right style="thin">
        <color theme="0" tint="-0.14996795556505021"/>
      </right>
      <top/>
      <bottom style="medium">
        <color indexed="64"/>
      </bottom>
      <diagonal/>
    </border>
    <border>
      <left style="thin">
        <color theme="0" tint="-0.14996795556505021"/>
      </left>
      <right style="double">
        <color theme="0" tint="-0.24994659260841701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3743705557422"/>
      </bottom>
      <diagonal/>
    </border>
    <border>
      <left style="medium">
        <color theme="0" tint="-0.24994659260841701"/>
      </left>
      <right style="thin">
        <color theme="0" tint="-0.14996795556505021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6795556505021"/>
      </left>
      <right style="double">
        <color theme="0" tint="-0.24994659260841701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theme="0" tint="-0.2499465926084170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double">
        <color theme="0" tint="-0.2499465926084170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 style="medium">
        <color theme="0" tint="-0.2499465926084170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double">
        <color theme="0" tint="-0.24994659260841701"/>
      </right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 style="medium">
        <color theme="0" tint="-0.24994659260841701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double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double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double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double">
        <color theme="0" tint="-0.24994659260841701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medium">
        <color theme="0" tint="-0.2499465926084170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double">
        <color theme="0" tint="-0.2499465926084170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2499465926084170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double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/>
      <bottom/>
      <diagonal/>
    </border>
    <border>
      <left style="medium">
        <color theme="0" tint="-0.2499465926084170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double">
        <color theme="0" tint="-0.2499465926084170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 style="double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double">
        <color theme="0" tint="-0.2499465926084170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double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64"/>
      </top>
      <bottom style="thin">
        <color theme="0" tint="-0.14993743705557422"/>
      </bottom>
      <diagonal/>
    </border>
    <border>
      <left style="double">
        <color theme="0" tint="-0.24994659260841701"/>
      </left>
      <right/>
      <top style="thin">
        <color indexed="64"/>
      </top>
      <bottom style="thin">
        <color theme="0" tint="-0.14996795556505021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0" fontId="8" fillId="0" borderId="23" xfId="0" applyFont="1" applyBorder="1" applyAlignment="1">
      <alignment vertical="center"/>
    </xf>
    <xf numFmtId="165" fontId="7" fillId="5" borderId="24" xfId="0" applyNumberFormat="1" applyFont="1" applyFill="1" applyBorder="1" applyAlignment="1">
      <alignment vertical="center"/>
    </xf>
    <xf numFmtId="41" fontId="7" fillId="0" borderId="25" xfId="1" applyFont="1" applyBorder="1" applyAlignment="1">
      <alignment vertical="center"/>
    </xf>
    <xf numFmtId="41" fontId="7" fillId="0" borderId="26" xfId="1" applyFont="1" applyBorder="1" applyAlignment="1">
      <alignment vertical="center"/>
    </xf>
    <xf numFmtId="165" fontId="7" fillId="4" borderId="27" xfId="0" applyNumberFormat="1" applyFont="1" applyFill="1" applyBorder="1" applyAlignment="1">
      <alignment horizontal="right" vertical="center"/>
    </xf>
    <xf numFmtId="41" fontId="7" fillId="4" borderId="26" xfId="1" applyFont="1" applyFill="1" applyBorder="1" applyAlignment="1">
      <alignment vertical="center"/>
    </xf>
    <xf numFmtId="165" fontId="7" fillId="0" borderId="0" xfId="0" applyNumberFormat="1" applyFont="1" applyAlignment="1">
      <alignment vertical="center" wrapText="1"/>
    </xf>
    <xf numFmtId="165" fontId="7" fillId="5" borderId="28" xfId="0" applyNumberFormat="1" applyFont="1" applyFill="1" applyBorder="1" applyAlignment="1">
      <alignment vertical="center"/>
    </xf>
    <xf numFmtId="41" fontId="7" fillId="0" borderId="29" xfId="1" applyFont="1" applyBorder="1" applyAlignment="1">
      <alignment vertical="center"/>
    </xf>
    <xf numFmtId="41" fontId="7" fillId="0" borderId="30" xfId="1" applyFont="1" applyBorder="1" applyAlignment="1">
      <alignment vertical="center"/>
    </xf>
    <xf numFmtId="165" fontId="7" fillId="4" borderId="31" xfId="0" applyNumberFormat="1" applyFont="1" applyFill="1" applyBorder="1" applyAlignment="1">
      <alignment horizontal="right" vertical="center"/>
    </xf>
    <xf numFmtId="41" fontId="7" fillId="4" borderId="30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65" fontId="7" fillId="0" borderId="0" xfId="0" applyNumberFormat="1" applyFont="1" applyAlignment="1">
      <alignment vertical="center"/>
    </xf>
    <xf numFmtId="165" fontId="7" fillId="0" borderId="32" xfId="0" applyNumberFormat="1" applyFont="1" applyBorder="1" applyAlignment="1">
      <alignment vertical="center" wrapText="1"/>
    </xf>
    <xf numFmtId="165" fontId="7" fillId="5" borderId="33" xfId="0" applyNumberFormat="1" applyFont="1" applyFill="1" applyBorder="1" applyAlignment="1">
      <alignment vertical="center"/>
    </xf>
    <xf numFmtId="41" fontId="7" fillId="0" borderId="34" xfId="1" applyFont="1" applyBorder="1" applyAlignment="1">
      <alignment vertical="center"/>
    </xf>
    <xf numFmtId="41" fontId="7" fillId="0" borderId="35" xfId="1" applyFont="1" applyBorder="1" applyAlignment="1">
      <alignment vertical="center"/>
    </xf>
    <xf numFmtId="165" fontId="7" fillId="4" borderId="36" xfId="0" applyNumberFormat="1" applyFont="1" applyFill="1" applyBorder="1" applyAlignment="1">
      <alignment horizontal="right" vertical="center"/>
    </xf>
    <xf numFmtId="41" fontId="7" fillId="4" borderId="35" xfId="1" applyFont="1" applyFill="1" applyBorder="1" applyAlignment="1">
      <alignment vertical="center"/>
    </xf>
    <xf numFmtId="165" fontId="7" fillId="5" borderId="0" xfId="0" applyNumberFormat="1" applyFont="1" applyFill="1" applyAlignment="1">
      <alignment vertical="center"/>
    </xf>
    <xf numFmtId="41" fontId="7" fillId="0" borderId="0" xfId="1" applyFont="1" applyBorder="1" applyAlignment="1">
      <alignment vertical="center"/>
    </xf>
    <xf numFmtId="165" fontId="7" fillId="4" borderId="0" xfId="0" applyNumberFormat="1" applyFont="1" applyFill="1" applyAlignment="1">
      <alignment horizontal="right" vertical="center"/>
    </xf>
    <xf numFmtId="165" fontId="6" fillId="5" borderId="37" xfId="0" applyNumberFormat="1" applyFont="1" applyFill="1" applyBorder="1" applyAlignment="1">
      <alignment vertical="center"/>
    </xf>
    <xf numFmtId="165" fontId="6" fillId="3" borderId="38" xfId="0" applyNumberFormat="1" applyFont="1" applyFill="1" applyBorder="1" applyAlignment="1">
      <alignment vertical="center"/>
    </xf>
    <xf numFmtId="165" fontId="6" fillId="3" borderId="39" xfId="0" applyNumberFormat="1" applyFont="1" applyFill="1" applyBorder="1" applyAlignment="1">
      <alignment vertical="center"/>
    </xf>
    <xf numFmtId="165" fontId="6" fillId="3" borderId="40" xfId="0" applyNumberFormat="1" applyFont="1" applyFill="1" applyBorder="1" applyAlignment="1">
      <alignment vertical="center"/>
    </xf>
    <xf numFmtId="165" fontId="6" fillId="3" borderId="4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165" fontId="6" fillId="4" borderId="13" xfId="0" applyNumberFormat="1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vertical="center"/>
    </xf>
    <xf numFmtId="165" fontId="6" fillId="4" borderId="14" xfId="0" applyNumberFormat="1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vertical="center"/>
    </xf>
    <xf numFmtId="165" fontId="6" fillId="4" borderId="15" xfId="0" applyNumberFormat="1" applyFont="1" applyFill="1" applyBorder="1" applyAlignment="1">
      <alignment horizontal="center" vertical="center"/>
    </xf>
    <xf numFmtId="165" fontId="6" fillId="4" borderId="22" xfId="0" applyNumberFormat="1" applyFont="1" applyFill="1" applyBorder="1" applyAlignment="1">
      <alignment horizontal="center" vertical="center"/>
    </xf>
    <xf numFmtId="165" fontId="6" fillId="4" borderId="12" xfId="0" applyNumberFormat="1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vertical="center"/>
    </xf>
    <xf numFmtId="165" fontId="6" fillId="4" borderId="10" xfId="0" applyNumberFormat="1" applyFont="1" applyFill="1" applyBorder="1" applyAlignment="1">
      <alignment horizontal="center" vertical="center"/>
    </xf>
    <xf numFmtId="165" fontId="6" fillId="4" borderId="11" xfId="0" applyNumberFormat="1" applyFont="1" applyFill="1" applyBorder="1" applyAlignment="1">
      <alignment horizontal="center" vertical="center"/>
    </xf>
    <xf numFmtId="165" fontId="6" fillId="4" borderId="20" xfId="0" applyNumberFormat="1" applyFont="1" applyFill="1" applyBorder="1" applyAlignment="1">
      <alignment horizontal="center" vertical="center"/>
    </xf>
    <xf numFmtId="165" fontId="6" fillId="4" borderId="9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165" fontId="6" fillId="4" borderId="7" xfId="0" applyNumberFormat="1" applyFont="1" applyFill="1" applyBorder="1" applyAlignment="1">
      <alignment horizontal="center" vertical="center"/>
    </xf>
    <xf numFmtId="165" fontId="6" fillId="4" borderId="16" xfId="0" applyNumberFormat="1" applyFont="1" applyFill="1" applyBorder="1" applyAlignment="1">
      <alignment horizontal="center" vertical="center"/>
    </xf>
    <xf numFmtId="165" fontId="6" fillId="4" borderId="8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vertical="center"/>
    </xf>
    <xf numFmtId="166" fontId="3" fillId="0" borderId="0" xfId="2" applyNumberFormat="1" applyFont="1"/>
    <xf numFmtId="165" fontId="3" fillId="0" borderId="0" xfId="0" applyNumberFormat="1" applyFont="1"/>
    <xf numFmtId="165" fontId="6" fillId="6" borderId="41" xfId="0" applyNumberFormat="1" applyFont="1" applyFill="1" applyBorder="1" applyAlignment="1">
      <alignment horizontal="center" vertical="center"/>
    </xf>
    <xf numFmtId="165" fontId="6" fillId="6" borderId="40" xfId="0" applyNumberFormat="1" applyFont="1" applyFill="1" applyBorder="1" applyAlignment="1">
      <alignment vertical="center"/>
    </xf>
    <xf numFmtId="165" fontId="6" fillId="6" borderId="39" xfId="0" applyNumberFormat="1" applyFont="1" applyFill="1" applyBorder="1" applyAlignment="1">
      <alignment vertical="center"/>
    </xf>
    <xf numFmtId="165" fontId="6" fillId="6" borderId="38" xfId="0" applyNumberFormat="1" applyFont="1" applyFill="1" applyBorder="1" applyAlignment="1">
      <alignment horizontal="center" vertical="center"/>
    </xf>
    <xf numFmtId="165" fontId="10" fillId="2" borderId="37" xfId="0" applyNumberFormat="1" applyFont="1" applyFill="1" applyBorder="1" applyAlignment="1">
      <alignment horizontal="center" vertical="center"/>
    </xf>
    <xf numFmtId="165" fontId="6" fillId="0" borderId="42" xfId="0" applyNumberFormat="1" applyFont="1" applyBorder="1" applyAlignment="1">
      <alignment horizontal="right" vertical="center"/>
    </xf>
    <xf numFmtId="9" fontId="6" fillId="0" borderId="0" xfId="2" applyFont="1" applyAlignment="1">
      <alignment vertical="center"/>
    </xf>
    <xf numFmtId="165" fontId="6" fillId="0" borderId="0" xfId="0" applyNumberFormat="1" applyFont="1" applyAlignment="1">
      <alignment vertical="center"/>
    </xf>
    <xf numFmtId="165" fontId="6" fillId="0" borderId="43" xfId="0" applyNumberFormat="1" applyFont="1" applyBorder="1" applyAlignment="1">
      <alignment vertical="center"/>
    </xf>
    <xf numFmtId="165" fontId="6" fillId="3" borderId="44" xfId="0" applyNumberFormat="1" applyFont="1" applyFill="1" applyBorder="1" applyAlignment="1">
      <alignment vertical="center"/>
    </xf>
    <xf numFmtId="165" fontId="6" fillId="3" borderId="45" xfId="0" applyNumberFormat="1" applyFont="1" applyFill="1" applyBorder="1" applyAlignment="1">
      <alignment vertical="center"/>
    </xf>
    <xf numFmtId="165" fontId="6" fillId="0" borderId="37" xfId="0" applyNumberFormat="1" applyFont="1" applyBorder="1" applyAlignment="1">
      <alignment vertical="center"/>
    </xf>
    <xf numFmtId="41" fontId="7" fillId="0" borderId="46" xfId="1" applyFont="1" applyBorder="1" applyAlignment="1">
      <alignment vertical="center"/>
    </xf>
    <xf numFmtId="41" fontId="7" fillId="0" borderId="47" xfId="1" applyFont="1" applyBorder="1" applyAlignment="1">
      <alignment vertical="center"/>
    </xf>
    <xf numFmtId="165" fontId="7" fillId="7" borderId="42" xfId="0" applyNumberFormat="1" applyFont="1" applyFill="1" applyBorder="1" applyAlignment="1">
      <alignment horizontal="right" vertical="center"/>
    </xf>
    <xf numFmtId="41" fontId="7" fillId="0" borderId="43" xfId="1" applyFont="1" applyBorder="1" applyAlignment="1">
      <alignment vertical="center"/>
    </xf>
    <xf numFmtId="41" fontId="7" fillId="4" borderId="48" xfId="1" applyFont="1" applyFill="1" applyBorder="1" applyAlignment="1">
      <alignment vertical="center"/>
    </xf>
    <xf numFmtId="41" fontId="7" fillId="0" borderId="48" xfId="1" applyFont="1" applyBorder="1" applyAlignment="1">
      <alignment vertical="center"/>
    </xf>
    <xf numFmtId="41" fontId="7" fillId="0" borderId="49" xfId="1" applyFont="1" applyBorder="1" applyAlignment="1">
      <alignment vertical="center"/>
    </xf>
    <xf numFmtId="165" fontId="7" fillId="4" borderId="50" xfId="0" applyNumberFormat="1" applyFont="1" applyFill="1" applyBorder="1" applyAlignment="1">
      <alignment horizontal="right" vertical="center"/>
    </xf>
    <xf numFmtId="165" fontId="7" fillId="0" borderId="51" xfId="0" applyNumberFormat="1" applyFont="1" applyBorder="1" applyAlignment="1">
      <alignment vertical="center"/>
    </xf>
    <xf numFmtId="165" fontId="7" fillId="0" borderId="52" xfId="0" applyNumberFormat="1" applyFont="1" applyBorder="1" applyAlignment="1">
      <alignment vertical="center"/>
    </xf>
    <xf numFmtId="41" fontId="7" fillId="4" borderId="53" xfId="1" applyFont="1" applyFill="1" applyBorder="1" applyAlignment="1">
      <alignment vertical="center"/>
    </xf>
    <xf numFmtId="41" fontId="7" fillId="0" borderId="53" xfId="1" applyFont="1" applyBorder="1" applyAlignment="1">
      <alignment vertical="center"/>
    </xf>
    <xf numFmtId="41" fontId="7" fillId="0" borderId="54" xfId="1" applyFont="1" applyBorder="1" applyAlignment="1">
      <alignment vertical="center"/>
    </xf>
    <xf numFmtId="165" fontId="7" fillId="4" borderId="55" xfId="0" applyNumberFormat="1" applyFont="1" applyFill="1" applyBorder="1" applyAlignment="1">
      <alignment horizontal="right" vertical="center"/>
    </xf>
    <xf numFmtId="165" fontId="7" fillId="5" borderId="56" xfId="0" applyNumberFormat="1" applyFont="1" applyFill="1" applyBorder="1" applyAlignment="1">
      <alignment vertical="center"/>
    </xf>
    <xf numFmtId="165" fontId="7" fillId="0" borderId="57" xfId="0" applyNumberFormat="1" applyFont="1" applyBorder="1" applyAlignment="1">
      <alignment vertical="center" wrapText="1"/>
    </xf>
    <xf numFmtId="165" fontId="7" fillId="0" borderId="57" xfId="0" applyNumberFormat="1" applyFont="1" applyBorder="1" applyAlignment="1">
      <alignment vertical="center"/>
    </xf>
    <xf numFmtId="41" fontId="7" fillId="4" borderId="46" xfId="1" applyFont="1" applyFill="1" applyBorder="1" applyAlignment="1">
      <alignment vertical="center"/>
    </xf>
    <xf numFmtId="41" fontId="7" fillId="0" borderId="58" xfId="1" applyFont="1" applyBorder="1" applyAlignment="1">
      <alignment vertical="center"/>
    </xf>
    <xf numFmtId="165" fontId="7" fillId="4" borderId="59" xfId="0" applyNumberFormat="1" applyFont="1" applyFill="1" applyBorder="1" applyAlignment="1">
      <alignment horizontal="right" vertical="center"/>
    </xf>
    <xf numFmtId="165" fontId="7" fillId="5" borderId="60" xfId="0" applyNumberFormat="1" applyFont="1" applyFill="1" applyBorder="1" applyAlignment="1">
      <alignment vertical="center"/>
    </xf>
    <xf numFmtId="0" fontId="8" fillId="0" borderId="61" xfId="0" applyFont="1" applyBorder="1" applyAlignment="1">
      <alignment vertical="center"/>
    </xf>
    <xf numFmtId="9" fontId="7" fillId="0" borderId="0" xfId="2" applyFont="1" applyAlignment="1">
      <alignment vertical="center"/>
    </xf>
    <xf numFmtId="165" fontId="7" fillId="0" borderId="47" xfId="0" applyNumberFormat="1" applyFont="1" applyBorder="1" applyAlignment="1">
      <alignment vertical="center"/>
    </xf>
    <xf numFmtId="165" fontId="7" fillId="0" borderId="43" xfId="0" applyNumberFormat="1" applyFont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5" fontId="6" fillId="5" borderId="0" xfId="0" applyNumberFormat="1" applyFont="1" applyFill="1" applyAlignment="1">
      <alignment vertical="center"/>
    </xf>
    <xf numFmtId="165" fontId="6" fillId="3" borderId="62" xfId="0" applyNumberFormat="1" applyFont="1" applyFill="1" applyBorder="1" applyAlignment="1">
      <alignment vertical="center"/>
    </xf>
    <xf numFmtId="9" fontId="7" fillId="0" borderId="0" xfId="2" applyFont="1" applyBorder="1" applyAlignment="1">
      <alignment vertical="center"/>
    </xf>
    <xf numFmtId="41" fontId="7" fillId="4" borderId="63" xfId="1" applyFont="1" applyFill="1" applyBorder="1" applyAlignment="1">
      <alignment vertical="center"/>
    </xf>
    <xf numFmtId="41" fontId="7" fillId="0" borderId="63" xfId="1" applyFont="1" applyBorder="1" applyAlignment="1">
      <alignment vertical="center"/>
    </xf>
    <xf numFmtId="41" fontId="7" fillId="0" borderId="64" xfId="1" applyFont="1" applyFill="1" applyBorder="1" applyAlignment="1">
      <alignment vertical="center"/>
    </xf>
    <xf numFmtId="165" fontId="7" fillId="5" borderId="51" xfId="0" applyNumberFormat="1" applyFont="1" applyFill="1" applyBorder="1" applyAlignment="1">
      <alignment vertical="center"/>
    </xf>
    <xf numFmtId="165" fontId="7" fillId="0" borderId="52" xfId="0" applyNumberFormat="1" applyFont="1" applyBorder="1" applyAlignment="1">
      <alignment vertical="center" wrapText="1"/>
    </xf>
    <xf numFmtId="41" fontId="7" fillId="4" borderId="65" xfId="1" applyFont="1" applyFill="1" applyBorder="1" applyAlignment="1">
      <alignment vertical="center"/>
    </xf>
    <xf numFmtId="41" fontId="7" fillId="0" borderId="65" xfId="1" applyFont="1" applyBorder="1" applyAlignment="1">
      <alignment vertical="center"/>
    </xf>
    <xf numFmtId="41" fontId="7" fillId="0" borderId="66" xfId="1" applyFont="1" applyFill="1" applyBorder="1" applyAlignment="1">
      <alignment vertical="center"/>
    </xf>
    <xf numFmtId="0" fontId="8" fillId="0" borderId="57" xfId="0" applyFont="1" applyBorder="1" applyAlignment="1">
      <alignment vertical="center"/>
    </xf>
    <xf numFmtId="41" fontId="7" fillId="4" borderId="67" xfId="1" applyFont="1" applyFill="1" applyBorder="1" applyAlignment="1">
      <alignment vertical="center"/>
    </xf>
    <xf numFmtId="41" fontId="7" fillId="0" borderId="67" xfId="1" applyFont="1" applyBorder="1" applyAlignment="1">
      <alignment vertical="center"/>
    </xf>
    <xf numFmtId="41" fontId="7" fillId="0" borderId="68" xfId="1" applyFont="1" applyFill="1" applyBorder="1" applyAlignment="1">
      <alignment vertical="center"/>
    </xf>
    <xf numFmtId="0" fontId="6" fillId="0" borderId="42" xfId="0" applyFont="1" applyBorder="1" applyAlignment="1">
      <alignment horizontal="right" vertical="center"/>
    </xf>
    <xf numFmtId="0" fontId="6" fillId="0" borderId="47" xfId="0" applyFont="1" applyBorder="1" applyAlignment="1">
      <alignment vertical="center"/>
    </xf>
    <xf numFmtId="0" fontId="6" fillId="0" borderId="43" xfId="0" applyFont="1" applyBorder="1" applyAlignment="1">
      <alignment vertic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ppData/Local/Microsoft/Windows/INetCache/Content.Outlook/SHOSPL81/HyundaiMotorIndiaLtd_2025_December05012026.xlsx" TargetMode="External"/><Relationship Id="rId2" Type="http://schemas.openxmlformats.org/officeDocument/2006/relationships/externalLinkPath" Target="file:///C:\Users\276134\AppData\Local\Microsoft\Windows\INetCache\Content.Outlook\SHOSPL81\HyundaiMotorIndiaLtd_2025_December05012026.xlsx" TargetMode="External"/><Relationship Id="rId1" Type="http://schemas.openxmlformats.org/officeDocument/2006/relationships/externalLinkPath" Target="/Users/276134/AppData/Local/Microsoft/Windows/INetCache/Content.Outlook/SHOSPL81/HyundaiMotorIndiaLtd_2025_December0501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Data"/>
    </sheetNames>
    <sheetDataSet>
      <sheetData sheetId="0">
        <row r="4">
          <cell r="F4" t="str">
            <v>Alcazar</v>
          </cell>
          <cell r="G4">
            <v>1015</v>
          </cell>
          <cell r="H4">
            <v>579</v>
          </cell>
          <cell r="I4">
            <v>450</v>
          </cell>
        </row>
        <row r="5">
          <cell r="F5" t="str">
            <v>Aura</v>
          </cell>
          <cell r="G5">
            <v>9511</v>
          </cell>
          <cell r="H5">
            <v>4925</v>
          </cell>
          <cell r="I5">
            <v>3261</v>
          </cell>
        </row>
        <row r="6">
          <cell r="F6" t="str">
            <v>Creta</v>
          </cell>
          <cell r="G6">
            <v>19224</v>
          </cell>
          <cell r="H6">
            <v>13154</v>
          </cell>
          <cell r="I6">
            <v>511</v>
          </cell>
        </row>
        <row r="7">
          <cell r="F7" t="str">
            <v>Elantra</v>
          </cell>
          <cell r="G7">
            <v>0</v>
          </cell>
          <cell r="H7">
            <v>0</v>
          </cell>
          <cell r="I7">
            <v>0</v>
          </cell>
        </row>
        <row r="8">
          <cell r="F8" t="str">
            <v>Exter</v>
          </cell>
          <cell r="G8">
            <v>6034</v>
          </cell>
          <cell r="H8">
            <v>5612</v>
          </cell>
          <cell r="I8">
            <v>634</v>
          </cell>
        </row>
        <row r="9">
          <cell r="F9" t="str">
            <v>Grand i10</v>
          </cell>
          <cell r="G9">
            <v>11185</v>
          </cell>
          <cell r="H9">
            <v>4010</v>
          </cell>
          <cell r="I9">
            <v>4234</v>
          </cell>
        </row>
        <row r="10">
          <cell r="F10" t="str">
            <v>i20</v>
          </cell>
          <cell r="G10">
            <v>6000</v>
          </cell>
          <cell r="H10">
            <v>3339</v>
          </cell>
          <cell r="I10">
            <v>655</v>
          </cell>
        </row>
        <row r="11">
          <cell r="F11" t="str">
            <v>Ioniq5</v>
          </cell>
          <cell r="G11">
            <v>1</v>
          </cell>
          <cell r="H11">
            <v>69</v>
          </cell>
          <cell r="I11">
            <v>0</v>
          </cell>
        </row>
        <row r="12">
          <cell r="F12" t="str">
            <v>Kona</v>
          </cell>
          <cell r="G12">
            <v>0</v>
          </cell>
          <cell r="H12">
            <v>0</v>
          </cell>
          <cell r="I12">
            <v>0</v>
          </cell>
        </row>
        <row r="13">
          <cell r="F13" t="str">
            <v>Other</v>
          </cell>
          <cell r="G13">
            <v>0</v>
          </cell>
          <cell r="H13">
            <v>0</v>
          </cell>
          <cell r="I13">
            <v>0</v>
          </cell>
        </row>
        <row r="14">
          <cell r="F14" t="str">
            <v>Santro</v>
          </cell>
          <cell r="G14">
            <v>0</v>
          </cell>
          <cell r="H14">
            <v>0</v>
          </cell>
          <cell r="I14">
            <v>0</v>
          </cell>
        </row>
        <row r="15">
          <cell r="F15" t="str">
            <v>Tucson</v>
          </cell>
          <cell r="G15">
            <v>0</v>
          </cell>
          <cell r="H15">
            <v>0</v>
          </cell>
          <cell r="I15">
            <v>0</v>
          </cell>
        </row>
        <row r="16">
          <cell r="F16" t="str">
            <v>Venue</v>
          </cell>
          <cell r="G16">
            <v>11933</v>
          </cell>
          <cell r="H16">
            <v>10322</v>
          </cell>
          <cell r="I16">
            <v>416</v>
          </cell>
        </row>
        <row r="17">
          <cell r="F17" t="str">
            <v>Verna</v>
          </cell>
          <cell r="G17">
            <v>6504</v>
          </cell>
          <cell r="H17">
            <v>406</v>
          </cell>
          <cell r="I17">
            <v>6125</v>
          </cell>
        </row>
        <row r="18">
          <cell r="F18" t="str">
            <v>Xcent</v>
          </cell>
          <cell r="G18">
            <v>0</v>
          </cell>
          <cell r="H18">
            <v>0</v>
          </cell>
          <cell r="I18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7C4A0-BABA-473E-A652-40238438F16E}">
  <dimension ref="C1:AQ37"/>
  <sheetViews>
    <sheetView showGridLines="0" tabSelected="1" topLeftCell="C1" workbookViewId="0">
      <pane xSplit="14" ySplit="4" topLeftCell="Q8" activePane="bottomRight" state="frozen"/>
      <selection activeCell="C1" sqref="C1"/>
      <selection pane="topRight" activeCell="Q1" sqref="Q1"/>
      <selection pane="bottomLeft" activeCell="C5" sqref="C5"/>
      <selection pane="bottomRight" activeCell="AG8" sqref="AG8"/>
    </sheetView>
  </sheetViews>
  <sheetFormatPr defaultColWidth="8.88671875" defaultRowHeight="13.8" outlineLevelCol="1"/>
  <cols>
    <col min="1" max="2" width="0.109375" style="3" customWidth="1"/>
    <col min="3" max="3" width="8.109375" style="3" customWidth="1"/>
    <col min="4" max="4" width="15.109375" style="3" customWidth="1"/>
    <col min="5" max="14" width="9.44140625" style="3" hidden="1" customWidth="1" outlineLevel="1"/>
    <col min="15" max="15" width="11.109375" style="3" hidden="1" customWidth="1" outlineLevel="1"/>
    <col min="16" max="16" width="9.44140625" style="3" hidden="1" customWidth="1" outlineLevel="1"/>
    <col min="17" max="17" width="11.109375" style="3" bestFit="1" customWidth="1" collapsed="1"/>
    <col min="18" max="27" width="9.44140625" style="3" hidden="1" customWidth="1" outlineLevel="1"/>
    <col min="28" max="28" width="10.5546875" style="3" hidden="1" customWidth="1" outlineLevel="1"/>
    <col min="29" max="29" width="9.44140625" style="3" hidden="1" customWidth="1" outlineLevel="1"/>
    <col min="30" max="30" width="11.109375" style="3" bestFit="1" customWidth="1" collapsed="1"/>
    <col min="31" max="32" width="9.33203125" style="3" bestFit="1" customWidth="1"/>
    <col min="33" max="16384" width="8.88671875" style="3"/>
  </cols>
  <sheetData>
    <row r="1" spans="3:43" s="2" customFormat="1" ht="38.1" customHeight="1">
      <c r="C1" s="1" t="s">
        <v>0</v>
      </c>
    </row>
    <row r="2" spans="3:43" ht="18" customHeight="1" thickBot="1">
      <c r="C2" s="100" t="s">
        <v>34</v>
      </c>
      <c r="D2" s="99"/>
      <c r="E2" s="50">
        <v>2024</v>
      </c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2"/>
      <c r="R2" s="53">
        <v>2025</v>
      </c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5"/>
      <c r="AE2" s="53">
        <v>2026</v>
      </c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5"/>
    </row>
    <row r="3" spans="3:43" ht="14.4" customHeight="1">
      <c r="C3" s="56" t="s">
        <v>2</v>
      </c>
      <c r="D3" s="56"/>
      <c r="E3" s="58" t="s">
        <v>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  <c r="K3" s="47" t="s">
        <v>9</v>
      </c>
      <c r="L3" s="47" t="s">
        <v>10</v>
      </c>
      <c r="M3" s="47" t="s">
        <v>11</v>
      </c>
      <c r="N3" s="47" t="s">
        <v>12</v>
      </c>
      <c r="O3" s="47" t="s">
        <v>13</v>
      </c>
      <c r="P3" s="44" t="s">
        <v>14</v>
      </c>
      <c r="Q3" s="45" t="s">
        <v>15</v>
      </c>
      <c r="R3" s="42" t="s">
        <v>3</v>
      </c>
      <c r="S3" s="36" t="s">
        <v>4</v>
      </c>
      <c r="T3" s="36" t="s">
        <v>5</v>
      </c>
      <c r="U3" s="36" t="s">
        <v>6</v>
      </c>
      <c r="V3" s="36" t="s">
        <v>7</v>
      </c>
      <c r="W3" s="36" t="s">
        <v>8</v>
      </c>
      <c r="X3" s="36" t="s">
        <v>9</v>
      </c>
      <c r="Y3" s="36" t="s">
        <v>10</v>
      </c>
      <c r="Z3" s="36" t="s">
        <v>11</v>
      </c>
      <c r="AA3" s="36" t="s">
        <v>12</v>
      </c>
      <c r="AB3" s="36" t="s">
        <v>13</v>
      </c>
      <c r="AC3" s="38" t="s">
        <v>14</v>
      </c>
      <c r="AD3" s="40" t="s">
        <v>15</v>
      </c>
      <c r="AE3" s="42" t="s">
        <v>3</v>
      </c>
      <c r="AF3" s="36" t="s">
        <v>4</v>
      </c>
      <c r="AG3" s="36" t="s">
        <v>5</v>
      </c>
      <c r="AH3" s="36" t="s">
        <v>6</v>
      </c>
      <c r="AI3" s="36" t="s">
        <v>7</v>
      </c>
      <c r="AJ3" s="36" t="s">
        <v>8</v>
      </c>
      <c r="AK3" s="36" t="s">
        <v>9</v>
      </c>
      <c r="AL3" s="36" t="s">
        <v>10</v>
      </c>
      <c r="AM3" s="36" t="s">
        <v>11</v>
      </c>
      <c r="AN3" s="36" t="s">
        <v>12</v>
      </c>
      <c r="AO3" s="36" t="s">
        <v>13</v>
      </c>
      <c r="AP3" s="38" t="s">
        <v>14</v>
      </c>
      <c r="AQ3" s="40" t="s">
        <v>15</v>
      </c>
    </row>
    <row r="4" spans="3:43" ht="15" customHeight="1" thickBot="1">
      <c r="C4" s="57"/>
      <c r="D4" s="57"/>
      <c r="E4" s="59"/>
      <c r="F4" s="37"/>
      <c r="G4" s="37"/>
      <c r="H4" s="37"/>
      <c r="I4" s="37"/>
      <c r="J4" s="37"/>
      <c r="K4" s="37"/>
      <c r="L4" s="37"/>
      <c r="M4" s="37"/>
      <c r="N4" s="37"/>
      <c r="O4" s="37"/>
      <c r="P4" s="39"/>
      <c r="Q4" s="46"/>
      <c r="R4" s="43"/>
      <c r="S4" s="37"/>
      <c r="T4" s="37"/>
      <c r="U4" s="37"/>
      <c r="V4" s="37"/>
      <c r="W4" s="37"/>
      <c r="X4" s="37"/>
      <c r="Y4" s="37"/>
      <c r="Z4" s="37"/>
      <c r="AA4" s="37"/>
      <c r="AB4" s="37"/>
      <c r="AC4" s="39"/>
      <c r="AD4" s="41"/>
      <c r="AE4" s="43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9"/>
      <c r="AQ4" s="41"/>
    </row>
    <row r="5" spans="3:43" ht="8.4" customHeight="1">
      <c r="C5" s="4"/>
      <c r="D5" s="5"/>
      <c r="E5" s="118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16"/>
      <c r="R5" s="117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116"/>
    </row>
    <row r="6" spans="3:43" ht="16.5" customHeight="1">
      <c r="C6" s="100" t="s">
        <v>33</v>
      </c>
      <c r="D6" s="99"/>
      <c r="E6" s="11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16"/>
      <c r="R6" s="117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116"/>
    </row>
    <row r="7" spans="3:43" ht="18" customHeight="1">
      <c r="C7" s="95"/>
      <c r="D7" s="94" t="s">
        <v>16</v>
      </c>
      <c r="E7" s="92">
        <v>5516</v>
      </c>
      <c r="F7" s="74">
        <v>5053</v>
      </c>
      <c r="G7" s="74">
        <v>4883</v>
      </c>
      <c r="H7" s="74">
        <v>4526</v>
      </c>
      <c r="I7" s="74">
        <v>4433</v>
      </c>
      <c r="J7" s="74">
        <v>4299</v>
      </c>
      <c r="K7" s="74">
        <v>4757</v>
      </c>
      <c r="L7" s="74">
        <v>4304</v>
      </c>
      <c r="M7" s="74">
        <v>4462</v>
      </c>
      <c r="N7" s="74">
        <v>4805</v>
      </c>
      <c r="O7" s="74">
        <v>4248</v>
      </c>
      <c r="P7" s="74">
        <v>3852</v>
      </c>
      <c r="Q7" s="93">
        <v>55138</v>
      </c>
      <c r="R7" s="115">
        <v>5388</v>
      </c>
      <c r="S7" s="114">
        <v>4797</v>
      </c>
      <c r="T7" s="114">
        <v>5074</v>
      </c>
      <c r="U7" s="114">
        <v>4224</v>
      </c>
      <c r="V7" s="114">
        <v>5225</v>
      </c>
      <c r="W7" s="114">
        <v>5413</v>
      </c>
      <c r="X7" s="114">
        <v>4636</v>
      </c>
      <c r="Y7" s="114">
        <v>5336</v>
      </c>
      <c r="Z7" s="114">
        <v>5387</v>
      </c>
      <c r="AA7" s="114">
        <v>5815</v>
      </c>
      <c r="AB7" s="114">
        <v>5731</v>
      </c>
      <c r="AC7" s="114">
        <v>4925</v>
      </c>
      <c r="AD7" s="113">
        <v>61951</v>
      </c>
      <c r="AE7" s="114">
        <v>7978</v>
      </c>
      <c r="AF7" s="114">
        <v>6733</v>
      </c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3"/>
    </row>
    <row r="8" spans="3:43" ht="18" customHeight="1">
      <c r="C8" s="89"/>
      <c r="D8" s="88" t="s">
        <v>17</v>
      </c>
      <c r="E8" s="86">
        <v>2168</v>
      </c>
      <c r="F8" s="85">
        <v>1678</v>
      </c>
      <c r="G8" s="85">
        <v>1712</v>
      </c>
      <c r="H8" s="85">
        <v>1571</v>
      </c>
      <c r="I8" s="85">
        <v>1381</v>
      </c>
      <c r="J8" s="85">
        <v>1424</v>
      </c>
      <c r="K8" s="85">
        <v>1420</v>
      </c>
      <c r="L8" s="85">
        <v>1194</v>
      </c>
      <c r="M8" s="85">
        <v>1198</v>
      </c>
      <c r="N8" s="85">
        <v>1272</v>
      </c>
      <c r="O8" s="85">
        <v>1213</v>
      </c>
      <c r="P8" s="85">
        <v>872</v>
      </c>
      <c r="Q8" s="87">
        <v>17103</v>
      </c>
      <c r="R8" s="111">
        <v>1477</v>
      </c>
      <c r="S8" s="110">
        <v>1207</v>
      </c>
      <c r="T8" s="110">
        <v>1364</v>
      </c>
      <c r="U8" s="110">
        <v>1005</v>
      </c>
      <c r="V8" s="110">
        <v>930</v>
      </c>
      <c r="W8" s="110">
        <v>813</v>
      </c>
      <c r="X8" s="110">
        <v>826</v>
      </c>
      <c r="Y8" s="110">
        <v>771</v>
      </c>
      <c r="Z8" s="110">
        <v>725</v>
      </c>
      <c r="AA8" s="110">
        <v>824</v>
      </c>
      <c r="AB8" s="110">
        <v>709</v>
      </c>
      <c r="AC8" s="110">
        <v>406</v>
      </c>
      <c r="AD8" s="109">
        <v>11057</v>
      </c>
      <c r="AE8" s="110">
        <v>823</v>
      </c>
      <c r="AF8" s="110">
        <v>694</v>
      </c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09"/>
    </row>
    <row r="9" spans="3:43" ht="18" customHeight="1">
      <c r="C9" s="112"/>
      <c r="D9" s="88" t="s">
        <v>18</v>
      </c>
      <c r="E9" s="86">
        <v>6865</v>
      </c>
      <c r="F9" s="85">
        <v>4947</v>
      </c>
      <c r="G9" s="85">
        <v>5034</v>
      </c>
      <c r="H9" s="85">
        <v>5117</v>
      </c>
      <c r="I9" s="85">
        <v>5328</v>
      </c>
      <c r="J9" s="85">
        <v>4948</v>
      </c>
      <c r="K9" s="85">
        <v>4922</v>
      </c>
      <c r="L9" s="85">
        <v>5365</v>
      </c>
      <c r="M9" s="85">
        <v>5103</v>
      </c>
      <c r="N9" s="85">
        <v>6235</v>
      </c>
      <c r="O9" s="85">
        <v>5667</v>
      </c>
      <c r="P9" s="85">
        <v>4489</v>
      </c>
      <c r="Q9" s="87">
        <v>64020</v>
      </c>
      <c r="R9" s="111">
        <v>5311</v>
      </c>
      <c r="S9" s="110">
        <v>4940</v>
      </c>
      <c r="T9" s="110">
        <v>4990</v>
      </c>
      <c r="U9" s="110">
        <v>4137</v>
      </c>
      <c r="V9" s="110">
        <v>4344</v>
      </c>
      <c r="W9" s="110">
        <v>4237</v>
      </c>
      <c r="X9" s="110">
        <v>3560</v>
      </c>
      <c r="Y9" s="110">
        <v>3908</v>
      </c>
      <c r="Z9" s="110">
        <v>4238</v>
      </c>
      <c r="AA9" s="110">
        <v>5426</v>
      </c>
      <c r="AB9" s="110">
        <v>4559</v>
      </c>
      <c r="AC9" s="110">
        <v>4010</v>
      </c>
      <c r="AD9" s="109">
        <v>53660</v>
      </c>
      <c r="AE9" s="110">
        <v>7710</v>
      </c>
      <c r="AF9" s="110">
        <v>5852</v>
      </c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09"/>
    </row>
    <row r="10" spans="3:43" ht="18" customHeight="1">
      <c r="C10" s="89"/>
      <c r="D10" s="88" t="s">
        <v>19</v>
      </c>
      <c r="E10" s="86">
        <v>7083</v>
      </c>
      <c r="F10" s="85">
        <v>5131</v>
      </c>
      <c r="G10" s="85">
        <v>5155</v>
      </c>
      <c r="H10" s="85">
        <v>5199</v>
      </c>
      <c r="I10" s="85">
        <v>5169</v>
      </c>
      <c r="J10" s="85">
        <v>5315</v>
      </c>
      <c r="K10" s="85">
        <v>4937</v>
      </c>
      <c r="L10" s="85">
        <v>4913</v>
      </c>
      <c r="M10" s="85">
        <v>4428</v>
      </c>
      <c r="N10" s="85">
        <v>5354</v>
      </c>
      <c r="O10" s="85">
        <v>3925</v>
      </c>
      <c r="P10" s="85">
        <v>3453</v>
      </c>
      <c r="Q10" s="87">
        <v>60062</v>
      </c>
      <c r="R10" s="111">
        <v>4741</v>
      </c>
      <c r="S10" s="110">
        <v>3627</v>
      </c>
      <c r="T10" s="110">
        <v>4452</v>
      </c>
      <c r="U10" s="110">
        <v>3525</v>
      </c>
      <c r="V10" s="110">
        <v>4090</v>
      </c>
      <c r="W10" s="110">
        <v>3785</v>
      </c>
      <c r="X10" s="110">
        <v>3396</v>
      </c>
      <c r="Y10" s="110">
        <v>3634</v>
      </c>
      <c r="Z10" s="110">
        <v>3884</v>
      </c>
      <c r="AA10" s="110">
        <v>4023</v>
      </c>
      <c r="AB10" s="110">
        <v>3777</v>
      </c>
      <c r="AC10" s="110">
        <v>3339</v>
      </c>
      <c r="AD10" s="109">
        <v>46273</v>
      </c>
      <c r="AE10" s="110">
        <v>5677</v>
      </c>
      <c r="AF10" s="110">
        <v>5589</v>
      </c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09"/>
    </row>
    <row r="11" spans="3:43" ht="18" customHeight="1">
      <c r="C11" s="89"/>
      <c r="D11" s="88" t="s">
        <v>20</v>
      </c>
      <c r="E11" s="86">
        <v>8229</v>
      </c>
      <c r="F11" s="85">
        <v>7582</v>
      </c>
      <c r="G11" s="85">
        <v>8475</v>
      </c>
      <c r="H11" s="85">
        <v>7756</v>
      </c>
      <c r="I11" s="85">
        <v>7697</v>
      </c>
      <c r="J11" s="85">
        <v>6908</v>
      </c>
      <c r="K11" s="85">
        <v>6037</v>
      </c>
      <c r="L11" s="85">
        <v>6632</v>
      </c>
      <c r="M11" s="85">
        <v>6908</v>
      </c>
      <c r="N11" s="85">
        <v>7127</v>
      </c>
      <c r="O11" s="85">
        <v>5747</v>
      </c>
      <c r="P11" s="85">
        <v>5270</v>
      </c>
      <c r="Q11" s="87">
        <v>84368</v>
      </c>
      <c r="R11" s="111">
        <v>6068</v>
      </c>
      <c r="S11" s="110">
        <v>5361</v>
      </c>
      <c r="T11" s="110">
        <v>5901</v>
      </c>
      <c r="U11" s="110">
        <v>5416</v>
      </c>
      <c r="V11" s="110">
        <v>5899</v>
      </c>
      <c r="W11" s="110">
        <v>5873</v>
      </c>
      <c r="X11" s="110">
        <v>5075</v>
      </c>
      <c r="Y11" s="110">
        <v>5061</v>
      </c>
      <c r="Z11" s="110">
        <v>5643</v>
      </c>
      <c r="AA11" s="110">
        <v>6294</v>
      </c>
      <c r="AB11" s="110">
        <v>5705</v>
      </c>
      <c r="AC11" s="110">
        <v>5612</v>
      </c>
      <c r="AD11" s="109">
        <v>67908</v>
      </c>
      <c r="AE11" s="110">
        <v>5621</v>
      </c>
      <c r="AF11" s="110">
        <v>4200</v>
      </c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09"/>
    </row>
    <row r="12" spans="3:43" ht="18" customHeight="1">
      <c r="C12" s="90"/>
      <c r="D12" s="88" t="s">
        <v>21</v>
      </c>
      <c r="E12" s="86">
        <v>11831</v>
      </c>
      <c r="F12" s="85">
        <v>8933</v>
      </c>
      <c r="G12" s="85">
        <v>9614</v>
      </c>
      <c r="H12" s="85">
        <v>9120</v>
      </c>
      <c r="I12" s="85">
        <v>9327</v>
      </c>
      <c r="J12" s="85">
        <v>9890</v>
      </c>
      <c r="K12" s="85">
        <v>8840</v>
      </c>
      <c r="L12" s="85">
        <v>9085</v>
      </c>
      <c r="M12" s="85">
        <v>10259</v>
      </c>
      <c r="N12" s="85">
        <v>10901</v>
      </c>
      <c r="O12" s="85">
        <v>9754</v>
      </c>
      <c r="P12" s="85">
        <v>10265</v>
      </c>
      <c r="Q12" s="87">
        <v>117819</v>
      </c>
      <c r="R12" s="111">
        <v>11106</v>
      </c>
      <c r="S12" s="110">
        <v>10125</v>
      </c>
      <c r="T12" s="110">
        <v>10441</v>
      </c>
      <c r="U12" s="110">
        <v>7953</v>
      </c>
      <c r="V12" s="110">
        <v>7520</v>
      </c>
      <c r="W12" s="110">
        <v>6858</v>
      </c>
      <c r="X12" s="110">
        <v>8054</v>
      </c>
      <c r="Y12" s="110">
        <v>8109</v>
      </c>
      <c r="Z12" s="110">
        <v>11484</v>
      </c>
      <c r="AA12" s="110">
        <v>11738</v>
      </c>
      <c r="AB12" s="110">
        <v>11645</v>
      </c>
      <c r="AC12" s="110">
        <v>10322</v>
      </c>
      <c r="AD12" s="109">
        <v>115355</v>
      </c>
      <c r="AE12" s="110">
        <v>12413</v>
      </c>
      <c r="AF12" s="110">
        <v>10494</v>
      </c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09"/>
    </row>
    <row r="13" spans="3:43" ht="18" customHeight="1">
      <c r="C13" s="89"/>
      <c r="D13" s="88" t="s">
        <v>22</v>
      </c>
      <c r="E13" s="86">
        <v>13212</v>
      </c>
      <c r="F13" s="85">
        <v>15276</v>
      </c>
      <c r="G13" s="85">
        <v>16458</v>
      </c>
      <c r="H13" s="85">
        <v>15447</v>
      </c>
      <c r="I13" s="85">
        <v>14662</v>
      </c>
      <c r="J13" s="85">
        <v>16293</v>
      </c>
      <c r="K13" s="85">
        <v>17350</v>
      </c>
      <c r="L13" s="85">
        <v>16762</v>
      </c>
      <c r="M13" s="85">
        <v>15902</v>
      </c>
      <c r="N13" s="85">
        <v>17497</v>
      </c>
      <c r="O13" s="85">
        <v>15452</v>
      </c>
      <c r="P13" s="85">
        <v>12608</v>
      </c>
      <c r="Q13" s="87">
        <v>186919</v>
      </c>
      <c r="R13" s="111">
        <v>18522</v>
      </c>
      <c r="S13" s="110">
        <v>16317</v>
      </c>
      <c r="T13" s="110">
        <v>18059</v>
      </c>
      <c r="U13" s="110">
        <v>17016</v>
      </c>
      <c r="V13" s="110">
        <v>14860</v>
      </c>
      <c r="W13" s="110">
        <v>15786</v>
      </c>
      <c r="X13" s="110">
        <v>16898</v>
      </c>
      <c r="Y13" s="110">
        <v>15924</v>
      </c>
      <c r="Z13" s="110">
        <v>18861</v>
      </c>
      <c r="AA13" s="110">
        <v>18381</v>
      </c>
      <c r="AB13" s="110">
        <v>17344</v>
      </c>
      <c r="AC13" s="110">
        <v>13154</v>
      </c>
      <c r="AD13" s="109">
        <v>201122</v>
      </c>
      <c r="AE13" s="110">
        <v>17921</v>
      </c>
      <c r="AF13" s="110">
        <v>17938</v>
      </c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09"/>
    </row>
    <row r="14" spans="3:43" ht="18" customHeight="1">
      <c r="C14" s="90"/>
      <c r="D14" s="88" t="s">
        <v>23</v>
      </c>
      <c r="E14" s="86">
        <v>1827</v>
      </c>
      <c r="F14" s="85">
        <v>1290</v>
      </c>
      <c r="G14" s="85">
        <v>1420</v>
      </c>
      <c r="H14" s="85">
        <v>1219</v>
      </c>
      <c r="I14" s="85">
        <v>944</v>
      </c>
      <c r="J14" s="85">
        <v>882</v>
      </c>
      <c r="K14" s="85">
        <v>585</v>
      </c>
      <c r="L14" s="85">
        <v>1105</v>
      </c>
      <c r="M14" s="85">
        <v>2712</v>
      </c>
      <c r="N14" s="85">
        <v>2204</v>
      </c>
      <c r="O14" s="85">
        <v>2134</v>
      </c>
      <c r="P14" s="85">
        <v>1342</v>
      </c>
      <c r="Q14" s="87">
        <v>17664</v>
      </c>
      <c r="R14" s="111">
        <v>1310</v>
      </c>
      <c r="S14" s="110">
        <v>1264</v>
      </c>
      <c r="T14" s="110">
        <v>1431</v>
      </c>
      <c r="U14" s="110">
        <v>1017</v>
      </c>
      <c r="V14" s="110">
        <v>922</v>
      </c>
      <c r="W14" s="110">
        <v>1174</v>
      </c>
      <c r="X14" s="110">
        <v>1419</v>
      </c>
      <c r="Y14" s="110">
        <v>1187</v>
      </c>
      <c r="Z14" s="110">
        <v>1234</v>
      </c>
      <c r="AA14" s="110">
        <v>1259</v>
      </c>
      <c r="AB14" s="110">
        <v>840</v>
      </c>
      <c r="AC14" s="110">
        <v>579</v>
      </c>
      <c r="AD14" s="109">
        <v>13636</v>
      </c>
      <c r="AE14" s="110">
        <v>962</v>
      </c>
      <c r="AF14" s="110">
        <v>907</v>
      </c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09"/>
    </row>
    <row r="15" spans="3:43" ht="18" customHeight="1">
      <c r="C15" s="89"/>
      <c r="D15" s="88" t="s">
        <v>24</v>
      </c>
      <c r="E15" s="86">
        <v>102</v>
      </c>
      <c r="F15" s="85">
        <v>86</v>
      </c>
      <c r="G15" s="85">
        <v>71</v>
      </c>
      <c r="H15" s="85">
        <v>0</v>
      </c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  <c r="O15" s="85">
        <v>0</v>
      </c>
      <c r="P15" s="85">
        <v>0</v>
      </c>
      <c r="Q15" s="87">
        <v>259</v>
      </c>
      <c r="R15" s="111">
        <v>0</v>
      </c>
      <c r="S15" s="110">
        <v>0</v>
      </c>
      <c r="T15" s="110">
        <v>0</v>
      </c>
      <c r="U15" s="110">
        <v>0</v>
      </c>
      <c r="V15" s="110">
        <v>0</v>
      </c>
      <c r="W15" s="110">
        <v>0</v>
      </c>
      <c r="X15" s="110">
        <v>0</v>
      </c>
      <c r="Y15" s="110">
        <v>0</v>
      </c>
      <c r="Z15" s="110">
        <v>0</v>
      </c>
      <c r="AA15" s="110">
        <v>0</v>
      </c>
      <c r="AB15" s="110">
        <v>0</v>
      </c>
      <c r="AC15" s="110">
        <v>0</v>
      </c>
      <c r="AD15" s="109">
        <v>0</v>
      </c>
      <c r="AE15" s="110">
        <v>0</v>
      </c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09"/>
    </row>
    <row r="16" spans="3:43" ht="18" customHeight="1">
      <c r="C16" s="90"/>
      <c r="D16" s="88" t="s">
        <v>25</v>
      </c>
      <c r="E16" s="86">
        <v>95</v>
      </c>
      <c r="F16" s="85">
        <v>66</v>
      </c>
      <c r="G16" s="85">
        <v>65</v>
      </c>
      <c r="H16" s="85">
        <v>45</v>
      </c>
      <c r="I16" s="85">
        <v>42</v>
      </c>
      <c r="J16" s="85">
        <v>30</v>
      </c>
      <c r="K16" s="85">
        <v>35</v>
      </c>
      <c r="L16" s="85">
        <v>40</v>
      </c>
      <c r="M16" s="85">
        <v>31</v>
      </c>
      <c r="N16" s="85">
        <v>32</v>
      </c>
      <c r="O16" s="85">
        <v>22</v>
      </c>
      <c r="P16" s="85">
        <v>24</v>
      </c>
      <c r="Q16" s="87">
        <v>527</v>
      </c>
      <c r="R16" s="111">
        <v>16</v>
      </c>
      <c r="S16" s="110">
        <v>16</v>
      </c>
      <c r="T16" s="110">
        <v>19</v>
      </c>
      <c r="U16" s="110">
        <v>16</v>
      </c>
      <c r="V16" s="110">
        <v>11</v>
      </c>
      <c r="W16" s="110">
        <v>12</v>
      </c>
      <c r="X16" s="110">
        <v>25</v>
      </c>
      <c r="Y16" s="110">
        <v>14</v>
      </c>
      <c r="Z16" s="110">
        <v>6</v>
      </c>
      <c r="AA16" s="110">
        <v>6</v>
      </c>
      <c r="AB16" s="110">
        <v>24</v>
      </c>
      <c r="AC16" s="110">
        <v>69</v>
      </c>
      <c r="AD16" s="109">
        <v>234</v>
      </c>
      <c r="AE16" s="110">
        <v>2</v>
      </c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09"/>
    </row>
    <row r="17" spans="3:43" ht="18" customHeight="1">
      <c r="C17" s="89"/>
      <c r="D17" s="88" t="s">
        <v>26</v>
      </c>
      <c r="E17" s="86">
        <v>183</v>
      </c>
      <c r="F17" s="85">
        <v>157</v>
      </c>
      <c r="G17" s="85">
        <v>110</v>
      </c>
      <c r="H17" s="85">
        <v>201</v>
      </c>
      <c r="I17" s="85">
        <v>168</v>
      </c>
      <c r="J17" s="85">
        <v>114</v>
      </c>
      <c r="K17" s="85">
        <v>129</v>
      </c>
      <c r="L17" s="85">
        <v>125</v>
      </c>
      <c r="M17" s="85">
        <v>98</v>
      </c>
      <c r="N17" s="85">
        <v>141</v>
      </c>
      <c r="O17" s="85">
        <v>84</v>
      </c>
      <c r="P17" s="85">
        <v>33</v>
      </c>
      <c r="Q17" s="87">
        <v>1543</v>
      </c>
      <c r="R17" s="111">
        <v>64</v>
      </c>
      <c r="S17" s="110">
        <v>73</v>
      </c>
      <c r="T17" s="110">
        <v>89</v>
      </c>
      <c r="U17" s="110">
        <v>65</v>
      </c>
      <c r="V17" s="110">
        <v>60</v>
      </c>
      <c r="W17" s="110">
        <v>73</v>
      </c>
      <c r="X17" s="110">
        <v>84</v>
      </c>
      <c r="Y17" s="110">
        <v>57</v>
      </c>
      <c r="Z17" s="110">
        <v>85</v>
      </c>
      <c r="AA17" s="110">
        <v>26</v>
      </c>
      <c r="AB17" s="110">
        <v>6</v>
      </c>
      <c r="AC17" s="110">
        <v>0</v>
      </c>
      <c r="AD17" s="109">
        <v>682</v>
      </c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09"/>
    </row>
    <row r="18" spans="3:43" ht="18" customHeight="1">
      <c r="C18" s="108"/>
      <c r="D18" s="107" t="s">
        <v>32</v>
      </c>
      <c r="E18" s="80">
        <v>4</v>
      </c>
      <c r="F18" s="79">
        <v>2</v>
      </c>
      <c r="G18" s="79">
        <v>4</v>
      </c>
      <c r="H18" s="79">
        <v>0</v>
      </c>
      <c r="I18" s="79">
        <v>0</v>
      </c>
      <c r="J18" s="79">
        <v>0</v>
      </c>
      <c r="K18" s="79">
        <v>1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81">
        <v>11</v>
      </c>
      <c r="R18" s="106">
        <v>0</v>
      </c>
      <c r="S18" s="105">
        <v>0</v>
      </c>
      <c r="T18" s="105">
        <v>0</v>
      </c>
      <c r="U18" s="105">
        <v>0</v>
      </c>
      <c r="V18" s="105">
        <v>0</v>
      </c>
      <c r="W18" s="105">
        <v>0</v>
      </c>
      <c r="X18" s="105">
        <v>0</v>
      </c>
      <c r="Y18" s="105">
        <v>0</v>
      </c>
      <c r="Z18" s="105">
        <v>0</v>
      </c>
      <c r="AA18" s="105">
        <v>0</v>
      </c>
      <c r="AB18" s="105">
        <v>0</v>
      </c>
      <c r="AC18" s="105">
        <v>0</v>
      </c>
      <c r="AD18" s="104">
        <v>0</v>
      </c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4"/>
    </row>
    <row r="19" spans="3:43" ht="1.35" customHeight="1" thickBot="1">
      <c r="C19" s="13"/>
      <c r="D19" s="27"/>
      <c r="E19" s="77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76"/>
      <c r="R19" s="75"/>
      <c r="S19" s="28"/>
      <c r="T19" s="28"/>
      <c r="U19" s="28"/>
      <c r="V19" s="28"/>
      <c r="W19" s="28"/>
      <c r="X19" s="28"/>
      <c r="Y19" s="28"/>
      <c r="Z19" s="28"/>
      <c r="AA19" s="28"/>
      <c r="AB19" s="103">
        <v>0</v>
      </c>
      <c r="AC19" s="28"/>
      <c r="AD19" s="28"/>
      <c r="AE19" s="75"/>
      <c r="AF19" s="75"/>
      <c r="AG19" s="28"/>
      <c r="AH19" s="28"/>
      <c r="AI19" s="28"/>
      <c r="AJ19" s="28"/>
      <c r="AK19" s="28"/>
      <c r="AL19" s="28"/>
      <c r="AM19" s="28"/>
      <c r="AN19" s="28"/>
      <c r="AO19" s="103"/>
      <c r="AP19" s="28"/>
      <c r="AQ19" s="28"/>
    </row>
    <row r="20" spans="3:43" ht="18" customHeight="1" thickBot="1">
      <c r="C20" s="73"/>
      <c r="D20" s="31" t="s">
        <v>30</v>
      </c>
      <c r="E20" s="32">
        <v>57115</v>
      </c>
      <c r="F20" s="33">
        <v>50201</v>
      </c>
      <c r="G20" s="33">
        <v>53001</v>
      </c>
      <c r="H20" s="33">
        <v>50201</v>
      </c>
      <c r="I20" s="33">
        <v>49151</v>
      </c>
      <c r="J20" s="33">
        <v>50103</v>
      </c>
      <c r="K20" s="33">
        <v>49013</v>
      </c>
      <c r="L20" s="33">
        <v>49525</v>
      </c>
      <c r="M20" s="33">
        <v>51101</v>
      </c>
      <c r="N20" s="33">
        <v>55568</v>
      </c>
      <c r="O20" s="33">
        <v>48246</v>
      </c>
      <c r="P20" s="33">
        <v>42208</v>
      </c>
      <c r="Q20" s="34">
        <v>605433</v>
      </c>
      <c r="R20" s="102">
        <v>54003</v>
      </c>
      <c r="S20" s="71">
        <v>47727</v>
      </c>
      <c r="T20" s="71">
        <v>51820</v>
      </c>
      <c r="U20" s="71">
        <v>44374</v>
      </c>
      <c r="V20" s="71">
        <v>43861</v>
      </c>
      <c r="W20" s="71">
        <v>44024</v>
      </c>
      <c r="X20" s="71">
        <v>43973</v>
      </c>
      <c r="Y20" s="71">
        <v>44001</v>
      </c>
      <c r="Z20" s="71">
        <v>51547</v>
      </c>
      <c r="AA20" s="71">
        <v>53792</v>
      </c>
      <c r="AB20" s="71">
        <v>50340</v>
      </c>
      <c r="AC20" s="71">
        <v>42416</v>
      </c>
      <c r="AD20" s="71">
        <v>571878</v>
      </c>
      <c r="AE20" s="102">
        <v>59107</v>
      </c>
      <c r="AF20" s="102">
        <v>52407</v>
      </c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</row>
    <row r="21" spans="3:43" ht="8.4" customHeight="1">
      <c r="C21" s="69"/>
      <c r="D21" s="101"/>
      <c r="E21" s="98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67"/>
      <c r="R21" s="97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67"/>
    </row>
    <row r="22" spans="3:43" ht="16.5" customHeight="1">
      <c r="C22" s="100" t="s">
        <v>31</v>
      </c>
      <c r="D22" s="99"/>
      <c r="E22" s="98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67"/>
      <c r="R22" s="97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96"/>
      <c r="AD22" s="67"/>
    </row>
    <row r="23" spans="3:43" ht="16.350000000000001" customHeight="1">
      <c r="C23" s="95"/>
      <c r="D23" s="94" t="s">
        <v>16</v>
      </c>
      <c r="E23" s="92">
        <v>1452</v>
      </c>
      <c r="F23" s="74">
        <v>1394</v>
      </c>
      <c r="G23" s="74">
        <v>2701</v>
      </c>
      <c r="H23" s="74">
        <v>3407</v>
      </c>
      <c r="I23" s="74">
        <v>2950</v>
      </c>
      <c r="J23" s="74">
        <v>2700</v>
      </c>
      <c r="K23" s="74">
        <v>2685</v>
      </c>
      <c r="L23" s="74">
        <v>2564</v>
      </c>
      <c r="M23" s="74">
        <v>2537</v>
      </c>
      <c r="N23" s="74">
        <v>2173</v>
      </c>
      <c r="O23" s="74">
        <v>2153</v>
      </c>
      <c r="P23" s="74">
        <v>2423</v>
      </c>
      <c r="Q23" s="93">
        <v>29139</v>
      </c>
      <c r="R23" s="92">
        <v>2776</v>
      </c>
      <c r="S23" s="74">
        <v>2590</v>
      </c>
      <c r="T23" s="74">
        <v>3295</v>
      </c>
      <c r="U23" s="74">
        <v>3431</v>
      </c>
      <c r="V23" s="74">
        <v>2778</v>
      </c>
      <c r="W23" s="74">
        <v>4629</v>
      </c>
      <c r="X23" s="74">
        <v>3626</v>
      </c>
      <c r="Y23" s="74">
        <v>3020</v>
      </c>
      <c r="Z23" s="74">
        <v>4633</v>
      </c>
      <c r="AA23" s="74">
        <v>4010</v>
      </c>
      <c r="AB23" s="74">
        <v>3481</v>
      </c>
      <c r="AC23" s="74">
        <f>VLOOKUP(D23,[1]Sheet1!$F$4:$I$18,4,0)</f>
        <v>3261</v>
      </c>
      <c r="AD23" s="91">
        <v>41530</v>
      </c>
      <c r="AE23" s="114">
        <v>2344</v>
      </c>
      <c r="AF23" s="114">
        <v>2627</v>
      </c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91"/>
    </row>
    <row r="24" spans="3:43" ht="16.350000000000001" customHeight="1">
      <c r="C24" s="89"/>
      <c r="D24" s="88" t="s">
        <v>17</v>
      </c>
      <c r="E24" s="86">
        <v>4845</v>
      </c>
      <c r="F24" s="85">
        <v>3475</v>
      </c>
      <c r="G24" s="85">
        <v>4730</v>
      </c>
      <c r="H24" s="85">
        <v>4499</v>
      </c>
      <c r="I24" s="85">
        <v>4047</v>
      </c>
      <c r="J24" s="85">
        <v>5416</v>
      </c>
      <c r="K24" s="85">
        <v>4673</v>
      </c>
      <c r="L24" s="85">
        <v>3563</v>
      </c>
      <c r="M24" s="85">
        <v>4863</v>
      </c>
      <c r="N24" s="85">
        <v>4641</v>
      </c>
      <c r="O24" s="85">
        <v>4031</v>
      </c>
      <c r="P24" s="85">
        <v>4054</v>
      </c>
      <c r="Q24" s="87">
        <v>52837</v>
      </c>
      <c r="R24" s="86">
        <v>4435</v>
      </c>
      <c r="S24" s="85">
        <v>3120</v>
      </c>
      <c r="T24" s="85">
        <v>5273</v>
      </c>
      <c r="U24" s="85">
        <v>5741</v>
      </c>
      <c r="V24" s="85">
        <v>4623</v>
      </c>
      <c r="W24" s="85">
        <v>5400</v>
      </c>
      <c r="X24" s="85">
        <v>4761</v>
      </c>
      <c r="Y24" s="85">
        <v>6064</v>
      </c>
      <c r="Z24" s="85">
        <v>6082</v>
      </c>
      <c r="AA24" s="85">
        <v>5169</v>
      </c>
      <c r="AB24" s="85">
        <v>6475</v>
      </c>
      <c r="AC24" s="85">
        <f>VLOOKUP(D24,[1]Sheet1!$F$4:$I$18,4,0)</f>
        <v>6125</v>
      </c>
      <c r="AD24" s="84">
        <v>63268</v>
      </c>
      <c r="AE24" s="110">
        <v>4734</v>
      </c>
      <c r="AF24" s="110">
        <v>4698</v>
      </c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4"/>
    </row>
    <row r="25" spans="3:43" ht="16.350000000000001" customHeight="1">
      <c r="C25" s="90"/>
      <c r="D25" s="88" t="s">
        <v>18</v>
      </c>
      <c r="E25" s="86">
        <v>2821</v>
      </c>
      <c r="F25" s="85">
        <v>3480</v>
      </c>
      <c r="G25" s="85">
        <v>2675</v>
      </c>
      <c r="H25" s="85">
        <v>2925</v>
      </c>
      <c r="I25" s="85">
        <v>3671</v>
      </c>
      <c r="J25" s="85">
        <v>3704</v>
      </c>
      <c r="K25" s="85">
        <v>4564</v>
      </c>
      <c r="L25" s="85">
        <v>4395</v>
      </c>
      <c r="M25" s="85">
        <v>3388</v>
      </c>
      <c r="N25" s="85">
        <v>4707</v>
      </c>
      <c r="O25" s="85">
        <v>3376</v>
      </c>
      <c r="P25" s="85">
        <v>4072</v>
      </c>
      <c r="Q25" s="87">
        <v>43778</v>
      </c>
      <c r="R25" s="86">
        <v>2846</v>
      </c>
      <c r="S25" s="85">
        <v>3357</v>
      </c>
      <c r="T25" s="85">
        <v>3755</v>
      </c>
      <c r="U25" s="85">
        <v>4229</v>
      </c>
      <c r="V25" s="85">
        <v>4553</v>
      </c>
      <c r="W25" s="85">
        <v>4293</v>
      </c>
      <c r="X25" s="85">
        <v>4481</v>
      </c>
      <c r="Y25" s="85">
        <v>3916</v>
      </c>
      <c r="Z25" s="85">
        <v>5151</v>
      </c>
      <c r="AA25" s="85">
        <v>4135</v>
      </c>
      <c r="AB25" s="85">
        <v>4160</v>
      </c>
      <c r="AC25" s="85">
        <v>4234</v>
      </c>
      <c r="AD25" s="84">
        <v>49110</v>
      </c>
      <c r="AE25" s="110">
        <v>4827</v>
      </c>
      <c r="AF25" s="110">
        <v>4129</v>
      </c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4"/>
    </row>
    <row r="26" spans="3:43" ht="16.350000000000001" customHeight="1">
      <c r="C26" s="90"/>
      <c r="D26" s="88" t="s">
        <v>19</v>
      </c>
      <c r="E26" s="86">
        <v>226</v>
      </c>
      <c r="F26" s="85">
        <v>407</v>
      </c>
      <c r="G26" s="85">
        <v>577</v>
      </c>
      <c r="H26" s="85">
        <v>265</v>
      </c>
      <c r="I26" s="85">
        <v>887</v>
      </c>
      <c r="J26" s="85">
        <v>410</v>
      </c>
      <c r="K26" s="85">
        <v>375</v>
      </c>
      <c r="L26" s="85">
        <v>587</v>
      </c>
      <c r="M26" s="85">
        <v>532</v>
      </c>
      <c r="N26" s="85">
        <v>512</v>
      </c>
      <c r="O26" s="85">
        <v>1045</v>
      </c>
      <c r="P26" s="85">
        <v>95</v>
      </c>
      <c r="Q26" s="87">
        <v>5918</v>
      </c>
      <c r="R26" s="86">
        <v>157</v>
      </c>
      <c r="S26" s="85">
        <v>404</v>
      </c>
      <c r="T26" s="85">
        <v>323</v>
      </c>
      <c r="U26" s="85">
        <v>384</v>
      </c>
      <c r="V26" s="85">
        <v>462</v>
      </c>
      <c r="W26" s="85">
        <v>377</v>
      </c>
      <c r="X26" s="85">
        <v>258</v>
      </c>
      <c r="Y26" s="85">
        <v>481</v>
      </c>
      <c r="Z26" s="85">
        <v>598</v>
      </c>
      <c r="AA26" s="85">
        <v>517</v>
      </c>
      <c r="AB26" s="85">
        <v>353</v>
      </c>
      <c r="AC26" s="85">
        <f>VLOOKUP(D26,[1]Sheet1!$F$4:$I$18,4,0)</f>
        <v>655</v>
      </c>
      <c r="AD26" s="84">
        <v>4969</v>
      </c>
      <c r="AE26" s="110">
        <v>645</v>
      </c>
      <c r="AF26" s="110">
        <v>707</v>
      </c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4"/>
    </row>
    <row r="27" spans="3:43" ht="16.350000000000001" customHeight="1">
      <c r="C27" s="89"/>
      <c r="D27" s="88" t="s">
        <v>20</v>
      </c>
      <c r="E27" s="86">
        <v>29</v>
      </c>
      <c r="F27" s="85">
        <v>26</v>
      </c>
      <c r="G27" s="85">
        <v>40</v>
      </c>
      <c r="H27" s="85">
        <v>13</v>
      </c>
      <c r="I27" s="85">
        <v>2</v>
      </c>
      <c r="J27" s="85">
        <v>5</v>
      </c>
      <c r="K27" s="85">
        <v>1008</v>
      </c>
      <c r="L27" s="85">
        <v>1009</v>
      </c>
      <c r="M27" s="85">
        <v>733</v>
      </c>
      <c r="N27" s="85">
        <v>919</v>
      </c>
      <c r="O27" s="85">
        <v>1165</v>
      </c>
      <c r="P27" s="85">
        <v>553</v>
      </c>
      <c r="Q27" s="87">
        <v>5502</v>
      </c>
      <c r="R27" s="86">
        <v>54</v>
      </c>
      <c r="S27" s="85">
        <v>97</v>
      </c>
      <c r="T27" s="85">
        <v>556</v>
      </c>
      <c r="U27" s="85">
        <v>280</v>
      </c>
      <c r="V27" s="85">
        <v>290</v>
      </c>
      <c r="W27" s="85">
        <v>23</v>
      </c>
      <c r="X27" s="85">
        <v>46</v>
      </c>
      <c r="Y27" s="85">
        <v>630</v>
      </c>
      <c r="Z27" s="85">
        <v>698</v>
      </c>
      <c r="AA27" s="85">
        <v>415</v>
      </c>
      <c r="AB27" s="85">
        <v>544</v>
      </c>
      <c r="AC27" s="85">
        <f>VLOOKUP(D27,[1]Sheet1!$F$4:$I$18,4,0)</f>
        <v>634</v>
      </c>
      <c r="AD27" s="84">
        <v>4267</v>
      </c>
      <c r="AE27" s="110">
        <v>343</v>
      </c>
      <c r="AF27" s="110">
        <v>219</v>
      </c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4"/>
    </row>
    <row r="28" spans="3:43" ht="16.350000000000001" customHeight="1">
      <c r="C28" s="90"/>
      <c r="D28" s="88" t="s">
        <v>21</v>
      </c>
      <c r="E28" s="86">
        <v>172</v>
      </c>
      <c r="F28" s="85">
        <v>701</v>
      </c>
      <c r="G28" s="85">
        <v>929</v>
      </c>
      <c r="H28" s="85">
        <v>1449</v>
      </c>
      <c r="I28" s="85">
        <v>1279</v>
      </c>
      <c r="J28" s="85">
        <v>1015</v>
      </c>
      <c r="K28" s="85">
        <v>591</v>
      </c>
      <c r="L28" s="85">
        <v>1104</v>
      </c>
      <c r="M28" s="85">
        <v>719</v>
      </c>
      <c r="N28" s="85">
        <v>501</v>
      </c>
      <c r="O28" s="85">
        <v>264</v>
      </c>
      <c r="P28" s="85">
        <v>429</v>
      </c>
      <c r="Q28" s="87">
        <v>9153</v>
      </c>
      <c r="R28" s="86">
        <v>381</v>
      </c>
      <c r="S28" s="85">
        <v>481</v>
      </c>
      <c r="T28" s="85">
        <v>396</v>
      </c>
      <c r="U28" s="85">
        <v>615</v>
      </c>
      <c r="V28" s="85">
        <v>690</v>
      </c>
      <c r="W28" s="85">
        <v>293</v>
      </c>
      <c r="X28" s="85">
        <v>1220</v>
      </c>
      <c r="Y28" s="85">
        <v>823</v>
      </c>
      <c r="Z28" s="85">
        <v>409</v>
      </c>
      <c r="AA28" s="85">
        <v>594</v>
      </c>
      <c r="AB28" s="85">
        <v>369</v>
      </c>
      <c r="AC28" s="85">
        <f>VLOOKUP(D28,[1]Sheet1!$F$4:$I$18,4,0)</f>
        <v>416</v>
      </c>
      <c r="AD28" s="84">
        <v>6687</v>
      </c>
      <c r="AE28" s="110">
        <v>89</v>
      </c>
      <c r="AF28" s="110">
        <v>240</v>
      </c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4"/>
    </row>
    <row r="29" spans="3:43" ht="16.350000000000001" customHeight="1">
      <c r="C29" s="89"/>
      <c r="D29" s="88" t="s">
        <v>22</v>
      </c>
      <c r="E29" s="86">
        <v>279</v>
      </c>
      <c r="F29" s="85">
        <v>292</v>
      </c>
      <c r="G29" s="85">
        <v>12</v>
      </c>
      <c r="H29" s="85">
        <v>1</v>
      </c>
      <c r="I29" s="85">
        <v>375</v>
      </c>
      <c r="J29" s="85">
        <v>406</v>
      </c>
      <c r="K29" s="85">
        <v>308</v>
      </c>
      <c r="L29" s="85">
        <v>268</v>
      </c>
      <c r="M29" s="85">
        <v>306</v>
      </c>
      <c r="N29" s="85">
        <v>654</v>
      </c>
      <c r="O29" s="85">
        <v>172</v>
      </c>
      <c r="P29" s="85">
        <v>386</v>
      </c>
      <c r="Q29" s="87">
        <v>3459</v>
      </c>
      <c r="R29" s="86">
        <v>261</v>
      </c>
      <c r="S29" s="85">
        <v>395</v>
      </c>
      <c r="T29" s="85">
        <v>782</v>
      </c>
      <c r="U29" s="85">
        <v>594</v>
      </c>
      <c r="V29" s="85">
        <v>740</v>
      </c>
      <c r="W29" s="85">
        <v>589</v>
      </c>
      <c r="X29" s="85">
        <v>392</v>
      </c>
      <c r="Y29" s="85">
        <v>415</v>
      </c>
      <c r="Z29" s="85">
        <v>194</v>
      </c>
      <c r="AA29" s="85">
        <v>325</v>
      </c>
      <c r="AB29" s="85">
        <v>563</v>
      </c>
      <c r="AC29" s="85">
        <f>VLOOKUP(D29,[1]Sheet1!$F$4:$I$18,4,0)</f>
        <v>511</v>
      </c>
      <c r="AD29" s="84">
        <v>5761</v>
      </c>
      <c r="AE29" s="110">
        <v>608</v>
      </c>
      <c r="AF29" s="110">
        <v>661</v>
      </c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4"/>
    </row>
    <row r="30" spans="3:43" ht="16.350000000000001" customHeight="1">
      <c r="C30" s="83"/>
      <c r="D30" s="82" t="s">
        <v>23</v>
      </c>
      <c r="E30" s="80">
        <v>676</v>
      </c>
      <c r="F30" s="79">
        <v>525</v>
      </c>
      <c r="G30" s="79">
        <v>936</v>
      </c>
      <c r="H30" s="79">
        <v>941</v>
      </c>
      <c r="I30" s="79">
        <v>1189</v>
      </c>
      <c r="J30" s="79">
        <v>1044</v>
      </c>
      <c r="K30" s="79">
        <v>1346</v>
      </c>
      <c r="L30" s="79">
        <v>160</v>
      </c>
      <c r="M30" s="79">
        <v>22</v>
      </c>
      <c r="N30" s="79">
        <v>403</v>
      </c>
      <c r="O30" s="79">
        <v>800</v>
      </c>
      <c r="P30" s="79">
        <v>858</v>
      </c>
      <c r="Q30" s="81">
        <v>8900</v>
      </c>
      <c r="R30" s="80">
        <v>690</v>
      </c>
      <c r="S30" s="79">
        <v>556</v>
      </c>
      <c r="T30" s="79">
        <v>1120</v>
      </c>
      <c r="U30" s="79">
        <v>1126</v>
      </c>
      <c r="V30" s="79">
        <v>704</v>
      </c>
      <c r="W30" s="79">
        <v>1296</v>
      </c>
      <c r="X30" s="79">
        <v>1316</v>
      </c>
      <c r="Y30" s="79">
        <v>1151</v>
      </c>
      <c r="Z30" s="79">
        <v>1035</v>
      </c>
      <c r="AA30" s="79">
        <v>937</v>
      </c>
      <c r="AB30" s="79">
        <v>555</v>
      </c>
      <c r="AC30" s="79">
        <f>VLOOKUP(D30,[1]Sheet1!$F$4:$I$18,4,0)</f>
        <v>450</v>
      </c>
      <c r="AD30" s="78">
        <v>10936</v>
      </c>
      <c r="AE30" s="110">
        <v>440</v>
      </c>
      <c r="AF30" s="110">
        <v>446</v>
      </c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8"/>
    </row>
    <row r="31" spans="3:43" ht="1.35" customHeight="1" thickBot="1">
      <c r="C31" s="20"/>
      <c r="D31" s="20"/>
      <c r="E31" s="77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76"/>
      <c r="R31" s="75" t="e">
        <v>#N/A</v>
      </c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74" t="e">
        <f>VLOOKUP(D31,[1]Sheet1!$F$4:$I$18,4,0)</f>
        <v>#N/A</v>
      </c>
      <c r="AD31" s="74" t="e">
        <v>#N/A</v>
      </c>
      <c r="AE31" s="75">
        <v>440</v>
      </c>
      <c r="AF31" s="75"/>
      <c r="AG31" s="28"/>
      <c r="AH31" s="28"/>
      <c r="AI31" s="28"/>
      <c r="AJ31" s="28"/>
      <c r="AK31" s="28"/>
      <c r="AL31" s="28"/>
      <c r="AM31" s="28"/>
      <c r="AN31" s="28"/>
      <c r="AO31" s="28"/>
      <c r="AP31" s="74"/>
      <c r="AQ31" s="74"/>
    </row>
    <row r="32" spans="3:43" ht="18" customHeight="1" thickBot="1">
      <c r="C32" s="73"/>
      <c r="D32" s="31" t="s">
        <v>30</v>
      </c>
      <c r="E32" s="32">
        <v>10500</v>
      </c>
      <c r="F32" s="33">
        <v>10300</v>
      </c>
      <c r="G32" s="33">
        <v>12600</v>
      </c>
      <c r="H32" s="33">
        <v>13500</v>
      </c>
      <c r="I32" s="33">
        <v>14400</v>
      </c>
      <c r="J32" s="33">
        <v>14700</v>
      </c>
      <c r="K32" s="33">
        <v>15550</v>
      </c>
      <c r="L32" s="33">
        <v>13650</v>
      </c>
      <c r="M32" s="33">
        <v>13100</v>
      </c>
      <c r="N32" s="33">
        <v>14510</v>
      </c>
      <c r="O32" s="33">
        <v>13006</v>
      </c>
      <c r="P32" s="33">
        <v>12870</v>
      </c>
      <c r="Q32" s="34">
        <v>158686</v>
      </c>
      <c r="R32" s="72">
        <v>11600</v>
      </c>
      <c r="S32" s="71">
        <v>11000</v>
      </c>
      <c r="T32" s="71">
        <v>15500</v>
      </c>
      <c r="U32" s="71">
        <v>16400</v>
      </c>
      <c r="V32" s="71">
        <v>14840</v>
      </c>
      <c r="W32" s="71">
        <v>16900</v>
      </c>
      <c r="X32" s="71">
        <v>16100</v>
      </c>
      <c r="Y32" s="71">
        <v>16500</v>
      </c>
      <c r="Z32" s="71">
        <v>18800</v>
      </c>
      <c r="AA32" s="71">
        <v>16102</v>
      </c>
      <c r="AB32" s="71">
        <v>16500</v>
      </c>
      <c r="AC32" s="71">
        <v>16286</v>
      </c>
      <c r="AD32" s="71">
        <v>186528</v>
      </c>
      <c r="AE32" s="72">
        <v>14030</v>
      </c>
      <c r="AF32" s="72">
        <v>13727</v>
      </c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</row>
    <row r="33" spans="3:43" ht="16.2" thickBot="1">
      <c r="C33" s="69"/>
      <c r="D33" s="69"/>
      <c r="E33" s="70"/>
      <c r="F33" s="69"/>
      <c r="G33" s="69"/>
      <c r="H33" s="69"/>
      <c r="I33" s="69"/>
      <c r="J33" s="69"/>
      <c r="K33" s="69"/>
      <c r="L33" s="69"/>
      <c r="M33" s="69"/>
      <c r="N33" s="69"/>
      <c r="O33" s="20"/>
      <c r="P33" s="69"/>
      <c r="Q33" s="67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9"/>
      <c r="AC33" s="68"/>
      <c r="AD33" s="67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9"/>
      <c r="AP33" s="68"/>
      <c r="AQ33" s="67"/>
    </row>
    <row r="34" spans="3:43" ht="23.1" customHeight="1" thickBot="1">
      <c r="C34" s="66" t="s">
        <v>15</v>
      </c>
      <c r="D34" s="66"/>
      <c r="E34" s="64">
        <v>67615</v>
      </c>
      <c r="F34" s="63">
        <v>60501</v>
      </c>
      <c r="G34" s="63">
        <v>65601</v>
      </c>
      <c r="H34" s="63">
        <v>63701</v>
      </c>
      <c r="I34" s="63">
        <v>63551</v>
      </c>
      <c r="J34" s="63">
        <v>64803</v>
      </c>
      <c r="K34" s="63">
        <v>64563</v>
      </c>
      <c r="L34" s="63">
        <v>63175</v>
      </c>
      <c r="M34" s="63">
        <v>64201</v>
      </c>
      <c r="N34" s="63">
        <v>70078</v>
      </c>
      <c r="O34" s="63">
        <v>61252</v>
      </c>
      <c r="P34" s="63">
        <v>55078</v>
      </c>
      <c r="Q34" s="65">
        <v>764119</v>
      </c>
      <c r="R34" s="64">
        <v>65603</v>
      </c>
      <c r="S34" s="63">
        <v>58727</v>
      </c>
      <c r="T34" s="63">
        <v>67320</v>
      </c>
      <c r="U34" s="63">
        <v>60774</v>
      </c>
      <c r="V34" s="63">
        <v>58701</v>
      </c>
      <c r="W34" s="63">
        <v>60924</v>
      </c>
      <c r="X34" s="63">
        <v>60073</v>
      </c>
      <c r="Y34" s="63">
        <v>60501</v>
      </c>
      <c r="Z34" s="63">
        <v>70347</v>
      </c>
      <c r="AA34" s="63">
        <v>69894</v>
      </c>
      <c r="AB34" s="63">
        <v>66840</v>
      </c>
      <c r="AC34" s="63">
        <v>58702</v>
      </c>
      <c r="AD34" s="62">
        <v>758406</v>
      </c>
      <c r="AE34" s="64">
        <v>73137</v>
      </c>
      <c r="AF34" s="63">
        <v>66134</v>
      </c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2"/>
    </row>
    <row r="35" spans="3:43">
      <c r="N35" s="61"/>
      <c r="AB35" s="61"/>
      <c r="AC35" s="60"/>
    </row>
    <row r="36" spans="3:43">
      <c r="C36" s="35" t="s">
        <v>28</v>
      </c>
    </row>
    <row r="37" spans="3:43">
      <c r="C37" s="35" t="s">
        <v>29</v>
      </c>
    </row>
  </sheetData>
  <mergeCells count="47">
    <mergeCell ref="P3:P4"/>
    <mergeCell ref="C22:D22"/>
    <mergeCell ref="C34:D34"/>
    <mergeCell ref="Q3:Q4"/>
    <mergeCell ref="C6:D6"/>
    <mergeCell ref="C3:D4"/>
    <mergeCell ref="K3:K4"/>
    <mergeCell ref="L3:L4"/>
    <mergeCell ref="M3:M4"/>
    <mergeCell ref="N3:N4"/>
    <mergeCell ref="O3:O4"/>
    <mergeCell ref="AA3:AA4"/>
    <mergeCell ref="AB3:AB4"/>
    <mergeCell ref="AC3:AC4"/>
    <mergeCell ref="I3:I4"/>
    <mergeCell ref="C2:D2"/>
    <mergeCell ref="E3:E4"/>
    <mergeCell ref="F3:F4"/>
    <mergeCell ref="G3:G4"/>
    <mergeCell ref="H3:H4"/>
    <mergeCell ref="J3:J4"/>
    <mergeCell ref="U3:U4"/>
    <mergeCell ref="V3:V4"/>
    <mergeCell ref="W3:W4"/>
    <mergeCell ref="X3:X4"/>
    <mergeCell ref="Y3:Y4"/>
    <mergeCell ref="Z3:Z4"/>
    <mergeCell ref="AN3:AN4"/>
    <mergeCell ref="AO3:AO4"/>
    <mergeCell ref="AP3:AP4"/>
    <mergeCell ref="AQ3:AQ4"/>
    <mergeCell ref="AD3:AD4"/>
    <mergeCell ref="E2:Q2"/>
    <mergeCell ref="R2:AD2"/>
    <mergeCell ref="R3:R4"/>
    <mergeCell ref="S3:S4"/>
    <mergeCell ref="T3:T4"/>
    <mergeCell ref="AE2:AQ2"/>
    <mergeCell ref="AE3:AE4"/>
    <mergeCell ref="AF3:AF4"/>
    <mergeCell ref="AG3:AG4"/>
    <mergeCell ref="AH3:AH4"/>
    <mergeCell ref="AI3:AI4"/>
    <mergeCell ref="AJ3:AJ4"/>
    <mergeCell ref="AK3:AK4"/>
    <mergeCell ref="AL3:AL4"/>
    <mergeCell ref="AM3:AM4"/>
  </mergeCells>
  <pageMargins left="0.7" right="0.7" top="0.75" bottom="0.75" header="0.3" footer="0.3"/>
  <pageSetup orientation="portrait" r:id="rId1"/>
  <headerFooter>
    <oddFooter>&amp;L_x000D_&amp;1#&amp;"Aptos"&amp;10&amp;K000000 This document is protected as Hyundai Motor's intellectual property under relevant laws and regulations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992B-3F0A-4F8E-9B87-B07E346A97DE}">
  <dimension ref="A1:AQ21"/>
  <sheetViews>
    <sheetView showGridLines="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G14" sqref="AG14"/>
    </sheetView>
  </sheetViews>
  <sheetFormatPr defaultColWidth="8.88671875" defaultRowHeight="13.8" outlineLevelCol="1"/>
  <cols>
    <col min="1" max="2" width="0.5546875" style="3" customWidth="1"/>
    <col min="3" max="3" width="8.44140625" style="3" customWidth="1"/>
    <col min="4" max="4" width="19.5546875" style="3" customWidth="1"/>
    <col min="5" max="16" width="9.44140625" style="3" hidden="1" customWidth="1" outlineLevel="1"/>
    <col min="17" max="17" width="10.5546875" style="3" bestFit="1" customWidth="1" collapsed="1"/>
    <col min="18" max="18" width="10" style="3" hidden="1" customWidth="1" outlineLevel="1"/>
    <col min="19" max="19" width="9.5546875" style="3" hidden="1" customWidth="1" outlineLevel="1"/>
    <col min="20" max="21" width="9.88671875" style="3" hidden="1" customWidth="1" outlineLevel="1"/>
    <col min="22" max="23" width="9.5546875" style="3" hidden="1" customWidth="1" outlineLevel="1"/>
    <col min="24" max="24" width="9.6640625" style="3" hidden="1" customWidth="1" outlineLevel="1"/>
    <col min="25" max="25" width="9.33203125" style="3" hidden="1" customWidth="1" outlineLevel="1"/>
    <col min="26" max="26" width="9.88671875" style="3" hidden="1" customWidth="1" outlineLevel="1"/>
    <col min="27" max="28" width="9.5546875" style="3" hidden="1" customWidth="1" outlineLevel="1"/>
    <col min="29" max="29" width="9.109375" style="3" hidden="1" customWidth="1" outlineLevel="1"/>
    <col min="30" max="30" width="10.88671875" style="3" bestFit="1" customWidth="1" collapsed="1"/>
    <col min="31" max="32" width="9.33203125" style="3" bestFit="1" customWidth="1"/>
    <col min="33" max="16384" width="8.88671875" style="3"/>
  </cols>
  <sheetData>
    <row r="1" spans="3:43" s="2" customFormat="1" ht="38.1" customHeight="1">
      <c r="C1" s="1" t="s">
        <v>0</v>
      </c>
    </row>
    <row r="2" spans="3:43" ht="18" customHeight="1" thickBot="1">
      <c r="C2" s="48" t="s">
        <v>1</v>
      </c>
      <c r="D2" s="49"/>
      <c r="E2" s="50">
        <v>2024</v>
      </c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2"/>
      <c r="R2" s="53">
        <v>2025</v>
      </c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5"/>
      <c r="AE2" s="53">
        <v>2026</v>
      </c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5"/>
    </row>
    <row r="3" spans="3:43" ht="14.4" customHeight="1">
      <c r="C3" s="56" t="s">
        <v>2</v>
      </c>
      <c r="D3" s="56"/>
      <c r="E3" s="58" t="s">
        <v>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  <c r="K3" s="47" t="s">
        <v>9</v>
      </c>
      <c r="L3" s="47" t="s">
        <v>10</v>
      </c>
      <c r="M3" s="47" t="s">
        <v>11</v>
      </c>
      <c r="N3" s="47" t="s">
        <v>12</v>
      </c>
      <c r="O3" s="47" t="s">
        <v>13</v>
      </c>
      <c r="P3" s="44" t="s">
        <v>14</v>
      </c>
      <c r="Q3" s="45" t="s">
        <v>15</v>
      </c>
      <c r="R3" s="42" t="s">
        <v>3</v>
      </c>
      <c r="S3" s="36" t="s">
        <v>4</v>
      </c>
      <c r="T3" s="36" t="s">
        <v>5</v>
      </c>
      <c r="U3" s="36" t="s">
        <v>6</v>
      </c>
      <c r="V3" s="36" t="s">
        <v>7</v>
      </c>
      <c r="W3" s="36" t="s">
        <v>8</v>
      </c>
      <c r="X3" s="36" t="s">
        <v>9</v>
      </c>
      <c r="Y3" s="36" t="s">
        <v>10</v>
      </c>
      <c r="Z3" s="36" t="s">
        <v>11</v>
      </c>
      <c r="AA3" s="36" t="s">
        <v>12</v>
      </c>
      <c r="AB3" s="36" t="s">
        <v>13</v>
      </c>
      <c r="AC3" s="38" t="s">
        <v>14</v>
      </c>
      <c r="AD3" s="40" t="s">
        <v>15</v>
      </c>
      <c r="AE3" s="42" t="s">
        <v>3</v>
      </c>
      <c r="AF3" s="36" t="s">
        <v>4</v>
      </c>
      <c r="AG3" s="36" t="s">
        <v>5</v>
      </c>
      <c r="AH3" s="36" t="s">
        <v>6</v>
      </c>
      <c r="AI3" s="36" t="s">
        <v>7</v>
      </c>
      <c r="AJ3" s="36" t="s">
        <v>8</v>
      </c>
      <c r="AK3" s="36" t="s">
        <v>9</v>
      </c>
      <c r="AL3" s="36" t="s">
        <v>10</v>
      </c>
      <c r="AM3" s="36" t="s">
        <v>11</v>
      </c>
      <c r="AN3" s="36" t="s">
        <v>12</v>
      </c>
      <c r="AO3" s="36" t="s">
        <v>13</v>
      </c>
      <c r="AP3" s="38" t="s">
        <v>14</v>
      </c>
      <c r="AQ3" s="40" t="s">
        <v>15</v>
      </c>
    </row>
    <row r="4" spans="3:43" ht="15" customHeight="1" thickBot="1">
      <c r="C4" s="57"/>
      <c r="D4" s="57"/>
      <c r="E4" s="59"/>
      <c r="F4" s="37"/>
      <c r="G4" s="37"/>
      <c r="H4" s="37"/>
      <c r="I4" s="37"/>
      <c r="J4" s="37"/>
      <c r="K4" s="37"/>
      <c r="L4" s="37"/>
      <c r="M4" s="37"/>
      <c r="N4" s="37"/>
      <c r="O4" s="37"/>
      <c r="P4" s="39"/>
      <c r="Q4" s="46"/>
      <c r="R4" s="43"/>
      <c r="S4" s="37"/>
      <c r="T4" s="37"/>
      <c r="U4" s="37"/>
      <c r="V4" s="37"/>
      <c r="W4" s="37"/>
      <c r="X4" s="37"/>
      <c r="Y4" s="37"/>
      <c r="Z4" s="37"/>
      <c r="AA4" s="37"/>
      <c r="AB4" s="37"/>
      <c r="AC4" s="39"/>
      <c r="AD4" s="41"/>
      <c r="AE4" s="43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9"/>
      <c r="AQ4" s="41"/>
    </row>
    <row r="5" spans="3:43" ht="0.6" customHeight="1">
      <c r="C5" s="4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6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6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6"/>
    </row>
    <row r="6" spans="3:43" ht="17.100000000000001" customHeight="1">
      <c r="C6" s="7"/>
      <c r="D6" s="8" t="s">
        <v>16</v>
      </c>
      <c r="E6" s="9">
        <v>6343</v>
      </c>
      <c r="F6" s="10">
        <v>7425</v>
      </c>
      <c r="G6" s="10">
        <v>8546</v>
      </c>
      <c r="H6" s="10">
        <v>7575</v>
      </c>
      <c r="I6" s="10">
        <v>5998</v>
      </c>
      <c r="J6" s="10">
        <v>7059</v>
      </c>
      <c r="K6" s="10">
        <v>7691</v>
      </c>
      <c r="L6" s="10">
        <v>7895</v>
      </c>
      <c r="M6" s="10">
        <v>7620</v>
      </c>
      <c r="N6" s="10">
        <v>6098</v>
      </c>
      <c r="O6" s="10">
        <v>6074</v>
      </c>
      <c r="P6" s="10">
        <v>6412</v>
      </c>
      <c r="Q6" s="11">
        <v>84736</v>
      </c>
      <c r="R6" s="9">
        <v>7320</v>
      </c>
      <c r="S6" s="10">
        <v>8131</v>
      </c>
      <c r="T6" s="10">
        <v>8898</v>
      </c>
      <c r="U6" s="10">
        <v>9132</v>
      </c>
      <c r="V6" s="10">
        <v>7031</v>
      </c>
      <c r="W6" s="10">
        <v>9227</v>
      </c>
      <c r="X6" s="10">
        <v>9055</v>
      </c>
      <c r="Y6" s="10">
        <v>8667</v>
      </c>
      <c r="Z6" s="10">
        <v>9540</v>
      </c>
      <c r="AA6" s="10">
        <v>8829</v>
      </c>
      <c r="AB6" s="10">
        <v>9617</v>
      </c>
      <c r="AC6" s="10">
        <f>VLOOKUP(D6,[1]Sheet1!$F$4:$G$18,2,0)</f>
        <v>9511</v>
      </c>
      <c r="AD6" s="12">
        <v>104958</v>
      </c>
      <c r="AE6" s="9">
        <v>8648</v>
      </c>
      <c r="AF6" s="10">
        <v>9601</v>
      </c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2"/>
    </row>
    <row r="7" spans="3:43" ht="17.100000000000001" customHeight="1">
      <c r="C7" s="13"/>
      <c r="D7" s="14" t="s">
        <v>17</v>
      </c>
      <c r="E7" s="15">
        <v>5842</v>
      </c>
      <c r="F7" s="16">
        <v>5362</v>
      </c>
      <c r="G7" s="16">
        <v>6835</v>
      </c>
      <c r="H7" s="16">
        <v>6609</v>
      </c>
      <c r="I7" s="16">
        <v>5096</v>
      </c>
      <c r="J7" s="16">
        <v>6634</v>
      </c>
      <c r="K7" s="16">
        <v>6261</v>
      </c>
      <c r="L7" s="16">
        <v>5204</v>
      </c>
      <c r="M7" s="16">
        <v>6526</v>
      </c>
      <c r="N7" s="16">
        <v>5305</v>
      </c>
      <c r="O7" s="16">
        <v>4484</v>
      </c>
      <c r="P7" s="16">
        <v>4546</v>
      </c>
      <c r="Q7" s="17">
        <v>68704</v>
      </c>
      <c r="R7" s="15">
        <v>6171</v>
      </c>
      <c r="S7" s="16">
        <v>4834</v>
      </c>
      <c r="T7" s="16">
        <v>6703</v>
      </c>
      <c r="U7" s="16">
        <v>6723</v>
      </c>
      <c r="V7" s="16">
        <v>5652</v>
      </c>
      <c r="W7" s="16">
        <v>6300</v>
      </c>
      <c r="X7" s="16">
        <v>5383</v>
      </c>
      <c r="Y7" s="16">
        <v>6491</v>
      </c>
      <c r="Z7" s="16">
        <v>6651</v>
      </c>
      <c r="AA7" s="16">
        <v>6445</v>
      </c>
      <c r="AB7" s="16">
        <v>7526</v>
      </c>
      <c r="AC7" s="16">
        <f>VLOOKUP(D7,[1]Sheet1!$F$4:$G$18,2,0)</f>
        <v>6504</v>
      </c>
      <c r="AD7" s="18">
        <v>75383</v>
      </c>
      <c r="AE7" s="15">
        <v>4985</v>
      </c>
      <c r="AF7" s="16">
        <v>5764</v>
      </c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8"/>
    </row>
    <row r="8" spans="3:43" ht="17.100000000000001" customHeight="1">
      <c r="C8" s="19"/>
      <c r="D8" s="14" t="s">
        <v>18</v>
      </c>
      <c r="E8" s="15">
        <v>9314</v>
      </c>
      <c r="F8" s="16">
        <v>10388</v>
      </c>
      <c r="G8" s="16">
        <v>9396</v>
      </c>
      <c r="H8" s="16">
        <v>6849</v>
      </c>
      <c r="I8" s="16">
        <v>7014</v>
      </c>
      <c r="J8" s="16">
        <v>9126</v>
      </c>
      <c r="K8" s="16">
        <v>10988</v>
      </c>
      <c r="L8" s="16">
        <v>10882</v>
      </c>
      <c r="M8" s="16">
        <v>7972</v>
      </c>
      <c r="N8" s="16">
        <v>8696</v>
      </c>
      <c r="O8" s="16">
        <v>9401</v>
      </c>
      <c r="P8" s="16">
        <v>9044</v>
      </c>
      <c r="Q8" s="17">
        <v>109070</v>
      </c>
      <c r="R8" s="15">
        <v>7257</v>
      </c>
      <c r="S8" s="16">
        <v>10027</v>
      </c>
      <c r="T8" s="16">
        <v>9986</v>
      </c>
      <c r="U8" s="16">
        <v>10553</v>
      </c>
      <c r="V8" s="16">
        <v>7419</v>
      </c>
      <c r="W8" s="16">
        <v>7371</v>
      </c>
      <c r="X8" s="16">
        <v>7703</v>
      </c>
      <c r="Y8" s="16">
        <v>7245</v>
      </c>
      <c r="Z8" s="16">
        <v>8340</v>
      </c>
      <c r="AA8" s="16">
        <v>10076</v>
      </c>
      <c r="AB8" s="16">
        <v>10269</v>
      </c>
      <c r="AC8" s="16">
        <v>11185</v>
      </c>
      <c r="AD8" s="18">
        <v>107431</v>
      </c>
      <c r="AE8" s="15">
        <v>9015</v>
      </c>
      <c r="AF8" s="16">
        <v>9296</v>
      </c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8"/>
    </row>
    <row r="9" spans="3:43" ht="17.100000000000001" customHeight="1">
      <c r="C9" s="13"/>
      <c r="D9" s="14" t="s">
        <v>19</v>
      </c>
      <c r="E9" s="15">
        <v>6576</v>
      </c>
      <c r="F9" s="16">
        <v>6675</v>
      </c>
      <c r="G9" s="16">
        <v>6423</v>
      </c>
      <c r="H9" s="16">
        <v>5546</v>
      </c>
      <c r="I9" s="16">
        <v>3945</v>
      </c>
      <c r="J9" s="16">
        <v>5936</v>
      </c>
      <c r="K9" s="16">
        <v>6985</v>
      </c>
      <c r="L9" s="16">
        <v>6924</v>
      </c>
      <c r="M9" s="16">
        <v>5445</v>
      </c>
      <c r="N9" s="16">
        <v>3701</v>
      </c>
      <c r="O9" s="16">
        <v>3808</v>
      </c>
      <c r="P9" s="16">
        <v>3908</v>
      </c>
      <c r="Q9" s="17">
        <v>65872</v>
      </c>
      <c r="R9" s="15">
        <v>4052</v>
      </c>
      <c r="S9" s="16">
        <v>6337</v>
      </c>
      <c r="T9" s="16">
        <v>4988</v>
      </c>
      <c r="U9" s="16">
        <v>4692</v>
      </c>
      <c r="V9" s="16">
        <v>4498</v>
      </c>
      <c r="W9" s="16">
        <v>2527</v>
      </c>
      <c r="X9" s="16">
        <v>4662</v>
      </c>
      <c r="Y9" s="16">
        <v>3647</v>
      </c>
      <c r="Z9" s="16">
        <v>3169</v>
      </c>
      <c r="AA9" s="16">
        <v>4165</v>
      </c>
      <c r="AB9" s="16">
        <v>5163</v>
      </c>
      <c r="AC9" s="16">
        <f>VLOOKUP(D9,[1]Sheet1!$F$4:$G$18,2,0)</f>
        <v>6000</v>
      </c>
      <c r="AD9" s="18">
        <v>53900</v>
      </c>
      <c r="AE9" s="15">
        <v>4474</v>
      </c>
      <c r="AF9" s="16">
        <v>4828</v>
      </c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8"/>
    </row>
    <row r="10" spans="3:43" ht="17.100000000000001" customHeight="1">
      <c r="C10" s="13"/>
      <c r="D10" s="14" t="s">
        <v>20</v>
      </c>
      <c r="E10" s="15">
        <v>7729</v>
      </c>
      <c r="F10" s="16">
        <v>8580</v>
      </c>
      <c r="G10" s="16">
        <v>9000</v>
      </c>
      <c r="H10" s="16">
        <v>7816</v>
      </c>
      <c r="I10" s="16">
        <v>6468</v>
      </c>
      <c r="J10" s="16">
        <v>8200</v>
      </c>
      <c r="K10" s="16">
        <v>7950</v>
      </c>
      <c r="L10" s="16">
        <v>7808</v>
      </c>
      <c r="M10" s="16">
        <v>7693</v>
      </c>
      <c r="N10" s="16">
        <v>7071</v>
      </c>
      <c r="O10" s="16">
        <v>7358</v>
      </c>
      <c r="P10" s="16">
        <v>6190</v>
      </c>
      <c r="Q10" s="17">
        <v>91863</v>
      </c>
      <c r="R10" s="15">
        <v>5179</v>
      </c>
      <c r="S10" s="16">
        <v>6931</v>
      </c>
      <c r="T10" s="16">
        <v>7078</v>
      </c>
      <c r="U10" s="16">
        <v>6135</v>
      </c>
      <c r="V10" s="16">
        <v>5150</v>
      </c>
      <c r="W10" s="16">
        <v>6352</v>
      </c>
      <c r="X10" s="16">
        <v>6533</v>
      </c>
      <c r="Y10" s="16">
        <v>5200</v>
      </c>
      <c r="Z10" s="16">
        <v>5104</v>
      </c>
      <c r="AA10" s="16">
        <v>5020</v>
      </c>
      <c r="AB10" s="16">
        <v>6412</v>
      </c>
      <c r="AC10" s="16">
        <f>VLOOKUP(D10,[1]Sheet1!$F$4:$G$18,2,0)</f>
        <v>6034</v>
      </c>
      <c r="AD10" s="18">
        <v>71128</v>
      </c>
      <c r="AE10" s="15">
        <v>4396</v>
      </c>
      <c r="AF10" s="16">
        <v>4386</v>
      </c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8"/>
    </row>
    <row r="11" spans="3:43" ht="17.100000000000001" customHeight="1">
      <c r="C11" s="20"/>
      <c r="D11" s="14" t="s">
        <v>21</v>
      </c>
      <c r="E11" s="15">
        <v>10564</v>
      </c>
      <c r="F11" s="16">
        <v>10540</v>
      </c>
      <c r="G11" s="16">
        <v>10932</v>
      </c>
      <c r="H11" s="16">
        <v>10543</v>
      </c>
      <c r="I11" s="16">
        <v>9124</v>
      </c>
      <c r="J11" s="16">
        <v>11608</v>
      </c>
      <c r="K11" s="16">
        <v>11700</v>
      </c>
      <c r="L11" s="16">
        <v>11242</v>
      </c>
      <c r="M11" s="16">
        <v>9415</v>
      </c>
      <c r="N11" s="16">
        <v>8693</v>
      </c>
      <c r="O11" s="16">
        <v>9763</v>
      </c>
      <c r="P11" s="16">
        <v>11062</v>
      </c>
      <c r="Q11" s="17">
        <v>125186</v>
      </c>
      <c r="R11" s="15">
        <v>11426</v>
      </c>
      <c r="S11" s="16">
        <v>10736</v>
      </c>
      <c r="T11" s="16">
        <v>10752</v>
      </c>
      <c r="U11" s="16">
        <v>10243</v>
      </c>
      <c r="V11" s="16">
        <v>8085</v>
      </c>
      <c r="W11" s="16">
        <v>9958</v>
      </c>
      <c r="X11" s="16">
        <v>11408</v>
      </c>
      <c r="Y11" s="16">
        <v>9914</v>
      </c>
      <c r="Z11" s="16">
        <v>7917</v>
      </c>
      <c r="AA11" s="16">
        <v>9352</v>
      </c>
      <c r="AB11" s="16">
        <v>11394</v>
      </c>
      <c r="AC11" s="16">
        <f>VLOOKUP(D11,[1]Sheet1!$F$4:$G$18,2,0)</f>
        <v>11933</v>
      </c>
      <c r="AD11" s="18">
        <v>123118</v>
      </c>
      <c r="AE11" s="15">
        <v>11250</v>
      </c>
      <c r="AF11" s="16">
        <v>10700</v>
      </c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8"/>
    </row>
    <row r="12" spans="3:43" ht="17.100000000000001" customHeight="1">
      <c r="C12" s="13"/>
      <c r="D12" s="14" t="s">
        <v>22</v>
      </c>
      <c r="E12" s="15">
        <v>13568</v>
      </c>
      <c r="F12" s="16">
        <v>16400</v>
      </c>
      <c r="G12" s="16">
        <v>17666</v>
      </c>
      <c r="H12" s="16">
        <v>15561</v>
      </c>
      <c r="I12" s="16">
        <v>12796</v>
      </c>
      <c r="J12" s="16">
        <v>17000</v>
      </c>
      <c r="K12" s="16">
        <v>18100</v>
      </c>
      <c r="L12" s="16">
        <v>18050</v>
      </c>
      <c r="M12" s="16">
        <v>16616</v>
      </c>
      <c r="N12" s="16">
        <v>16757</v>
      </c>
      <c r="O12" s="16">
        <v>14964</v>
      </c>
      <c r="P12" s="16">
        <v>14770</v>
      </c>
      <c r="Q12" s="17">
        <v>192248</v>
      </c>
      <c r="R12" s="15">
        <v>16698</v>
      </c>
      <c r="S12" s="16">
        <v>17303</v>
      </c>
      <c r="T12" s="16">
        <v>18370</v>
      </c>
      <c r="U12" s="16">
        <v>18500</v>
      </c>
      <c r="V12" s="16">
        <v>15376</v>
      </c>
      <c r="W12" s="16">
        <v>18278</v>
      </c>
      <c r="X12" s="16">
        <v>18343</v>
      </c>
      <c r="Y12" s="16">
        <v>16628</v>
      </c>
      <c r="Z12" s="16">
        <v>19042</v>
      </c>
      <c r="AA12" s="16">
        <v>16066</v>
      </c>
      <c r="AB12" s="16">
        <v>18145</v>
      </c>
      <c r="AC12" s="16">
        <f>VLOOKUP(D12,[1]Sheet1!$F$4:$G$18,2,0)</f>
        <v>19224</v>
      </c>
      <c r="AD12" s="18">
        <v>211973</v>
      </c>
      <c r="AE12" s="15">
        <v>16053</v>
      </c>
      <c r="AF12" s="16">
        <v>17969</v>
      </c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8"/>
    </row>
    <row r="13" spans="3:43" ht="17.100000000000001" customHeight="1">
      <c r="C13" s="20"/>
      <c r="D13" s="14" t="s">
        <v>23</v>
      </c>
      <c r="E13" s="15">
        <v>1803</v>
      </c>
      <c r="F13" s="16">
        <v>1959</v>
      </c>
      <c r="G13" s="16">
        <v>2168</v>
      </c>
      <c r="H13" s="16">
        <v>2298</v>
      </c>
      <c r="I13" s="16">
        <v>2014</v>
      </c>
      <c r="J13" s="16">
        <v>2096</v>
      </c>
      <c r="K13" s="16">
        <v>2317</v>
      </c>
      <c r="L13" s="16">
        <v>2250</v>
      </c>
      <c r="M13" s="16">
        <v>2150</v>
      </c>
      <c r="N13" s="16">
        <v>2236</v>
      </c>
      <c r="O13" s="16">
        <v>2817</v>
      </c>
      <c r="P13" s="16">
        <v>2148</v>
      </c>
      <c r="Q13" s="17">
        <v>26256</v>
      </c>
      <c r="R13" s="15">
        <v>2307</v>
      </c>
      <c r="S13" s="16">
        <v>2238</v>
      </c>
      <c r="T13" s="16">
        <v>2569</v>
      </c>
      <c r="U13" s="16">
        <v>1850</v>
      </c>
      <c r="V13" s="16">
        <v>1219</v>
      </c>
      <c r="W13" s="16">
        <v>2587</v>
      </c>
      <c r="X13" s="16">
        <v>2377</v>
      </c>
      <c r="Y13" s="16">
        <v>2771</v>
      </c>
      <c r="Z13" s="16">
        <v>2165</v>
      </c>
      <c r="AA13" s="16">
        <v>1846</v>
      </c>
      <c r="AB13" s="16">
        <v>1223</v>
      </c>
      <c r="AC13" s="16">
        <f>VLOOKUP(D13,[1]Sheet1!$F$4:$G$18,2,0)</f>
        <v>1015</v>
      </c>
      <c r="AD13" s="18">
        <v>24167</v>
      </c>
      <c r="AE13" s="15">
        <v>1779</v>
      </c>
      <c r="AF13" s="16">
        <v>1906</v>
      </c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8"/>
    </row>
    <row r="14" spans="3:43" ht="17.100000000000001" customHeight="1">
      <c r="C14" s="13"/>
      <c r="D14" s="14" t="s">
        <v>24</v>
      </c>
      <c r="E14" s="15">
        <v>130</v>
      </c>
      <c r="F14" s="16">
        <v>70</v>
      </c>
      <c r="G14" s="16">
        <v>59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7">
        <v>259</v>
      </c>
      <c r="R14" s="15">
        <v>0</v>
      </c>
      <c r="S14" s="16">
        <v>0</v>
      </c>
      <c r="T14" s="16"/>
      <c r="U14" s="16"/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8">
        <v>0</v>
      </c>
      <c r="AE14" s="15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8"/>
    </row>
    <row r="15" spans="3:43" ht="17.100000000000001" customHeight="1">
      <c r="C15" s="20"/>
      <c r="D15" s="14" t="s">
        <v>25</v>
      </c>
      <c r="E15" s="15">
        <v>120</v>
      </c>
      <c r="F15" s="16">
        <v>60</v>
      </c>
      <c r="G15" s="16">
        <v>42</v>
      </c>
      <c r="H15" s="16">
        <v>29</v>
      </c>
      <c r="I15" s="16">
        <v>16</v>
      </c>
      <c r="J15" s="16">
        <v>41</v>
      </c>
      <c r="K15" s="16">
        <v>18</v>
      </c>
      <c r="L15" s="16">
        <v>32</v>
      </c>
      <c r="M15" s="16">
        <v>26</v>
      </c>
      <c r="N15" s="16">
        <v>26</v>
      </c>
      <c r="O15" s="16">
        <v>0</v>
      </c>
      <c r="P15" s="16">
        <v>70</v>
      </c>
      <c r="Q15" s="17">
        <v>480</v>
      </c>
      <c r="R15" s="15">
        <v>0</v>
      </c>
      <c r="S15" s="16">
        <v>18</v>
      </c>
      <c r="T15" s="16">
        <v>6</v>
      </c>
      <c r="U15" s="16">
        <v>2</v>
      </c>
      <c r="V15" s="16">
        <v>0</v>
      </c>
      <c r="W15" s="16">
        <v>30</v>
      </c>
      <c r="X15" s="16">
        <v>2</v>
      </c>
      <c r="Y15" s="16">
        <v>0</v>
      </c>
      <c r="Z15" s="16">
        <v>0</v>
      </c>
      <c r="AA15" s="16">
        <v>1</v>
      </c>
      <c r="AB15" s="16">
        <v>1</v>
      </c>
      <c r="AC15" s="16">
        <v>1</v>
      </c>
      <c r="AD15" s="18">
        <v>61</v>
      </c>
      <c r="AE15" s="15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8"/>
    </row>
    <row r="16" spans="3:43" ht="17.100000000000001" customHeight="1">
      <c r="C16" s="21"/>
      <c r="D16" s="22" t="s">
        <v>26</v>
      </c>
      <c r="E16" s="23">
        <v>11</v>
      </c>
      <c r="F16" s="24">
        <v>140</v>
      </c>
      <c r="G16" s="24">
        <v>70</v>
      </c>
      <c r="H16" s="24">
        <v>163</v>
      </c>
      <c r="I16" s="24">
        <v>120</v>
      </c>
      <c r="J16" s="24">
        <v>96</v>
      </c>
      <c r="K16" s="24">
        <v>194</v>
      </c>
      <c r="L16" s="24">
        <v>113</v>
      </c>
      <c r="M16" s="24">
        <v>130</v>
      </c>
      <c r="N16" s="24">
        <v>100</v>
      </c>
      <c r="O16" s="24">
        <v>20</v>
      </c>
      <c r="P16" s="24">
        <v>50</v>
      </c>
      <c r="Q16" s="25">
        <v>1207</v>
      </c>
      <c r="R16" s="23">
        <v>90</v>
      </c>
      <c r="S16" s="24">
        <v>145</v>
      </c>
      <c r="T16" s="24">
        <v>150</v>
      </c>
      <c r="U16" s="24">
        <v>70</v>
      </c>
      <c r="V16" s="24">
        <v>20</v>
      </c>
      <c r="W16" s="24">
        <v>20</v>
      </c>
      <c r="X16" s="24">
        <v>34</v>
      </c>
      <c r="Y16" s="24">
        <v>50</v>
      </c>
      <c r="Z16" s="24">
        <v>81</v>
      </c>
      <c r="AA16" s="24">
        <v>0</v>
      </c>
      <c r="AB16" s="24">
        <v>0</v>
      </c>
      <c r="AC16" s="24">
        <f>VLOOKUP(D16,[1]Sheet1!$F$4:$G$18,2,0)</f>
        <v>0</v>
      </c>
      <c r="AD16" s="26">
        <v>660</v>
      </c>
      <c r="AE16" s="23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6"/>
    </row>
    <row r="17" spans="1:43" ht="1.35" customHeight="1" thickBot="1">
      <c r="C17" s="13"/>
      <c r="D17" s="27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9"/>
      <c r="R17" s="28" t="e">
        <v>#N/A</v>
      </c>
      <c r="S17" s="28" t="e">
        <v>#N/A</v>
      </c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 t="e">
        <v>#N/A</v>
      </c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</row>
    <row r="18" spans="1:43" ht="18" customHeight="1" thickBot="1">
      <c r="C18" s="30"/>
      <c r="D18" s="31" t="s">
        <v>27</v>
      </c>
      <c r="E18" s="32">
        <v>62000</v>
      </c>
      <c r="F18" s="33">
        <v>67599</v>
      </c>
      <c r="G18" s="33">
        <v>71137</v>
      </c>
      <c r="H18" s="33">
        <v>62989</v>
      </c>
      <c r="I18" s="33">
        <v>52591</v>
      </c>
      <c r="J18" s="33">
        <v>67796</v>
      </c>
      <c r="K18" s="33">
        <v>72204</v>
      </c>
      <c r="L18" s="33">
        <v>70400</v>
      </c>
      <c r="M18" s="33">
        <v>63593</v>
      </c>
      <c r="N18" s="33">
        <v>58683</v>
      </c>
      <c r="O18" s="33">
        <v>58689</v>
      </c>
      <c r="P18" s="33">
        <v>58200</v>
      </c>
      <c r="Q18" s="34">
        <v>765881</v>
      </c>
      <c r="R18" s="32">
        <v>60500</v>
      </c>
      <c r="S18" s="33">
        <v>66700</v>
      </c>
      <c r="T18" s="33">
        <v>69500</v>
      </c>
      <c r="U18" s="33">
        <v>67900</v>
      </c>
      <c r="V18" s="33">
        <v>54450</v>
      </c>
      <c r="W18" s="33">
        <v>62650</v>
      </c>
      <c r="X18" s="33">
        <v>65500</v>
      </c>
      <c r="Y18" s="33">
        <v>60613</v>
      </c>
      <c r="Z18" s="33">
        <v>62009</v>
      </c>
      <c r="AA18" s="33">
        <v>61800</v>
      </c>
      <c r="AB18" s="33">
        <v>69750</v>
      </c>
      <c r="AC18" s="33">
        <v>71407</v>
      </c>
      <c r="AD18" s="33">
        <v>772779</v>
      </c>
      <c r="AE18" s="32">
        <v>60600</v>
      </c>
      <c r="AF18" s="33">
        <v>64450</v>
      </c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</row>
    <row r="20" spans="1:43">
      <c r="A20" s="35" t="s">
        <v>28</v>
      </c>
    </row>
    <row r="21" spans="1:43">
      <c r="A21" s="35" t="s">
        <v>29</v>
      </c>
    </row>
  </sheetData>
  <mergeCells count="44">
    <mergeCell ref="C2:D2"/>
    <mergeCell ref="E2:Q2"/>
    <mergeCell ref="R2:AD2"/>
    <mergeCell ref="AE2:AQ2"/>
    <mergeCell ref="C3:D4"/>
    <mergeCell ref="E3:E4"/>
    <mergeCell ref="F3:F4"/>
    <mergeCell ref="G3:G4"/>
    <mergeCell ref="H3:H4"/>
    <mergeCell ref="I3:I4"/>
    <mergeCell ref="U3:U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AG3:AG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N3:AN4"/>
    <mergeCell ref="AO3:AO4"/>
    <mergeCell ref="AP3:AP4"/>
    <mergeCell ref="AQ3:AQ4"/>
    <mergeCell ref="AH3:AH4"/>
    <mergeCell ref="AI3:AI4"/>
    <mergeCell ref="AJ3:AJ4"/>
    <mergeCell ref="AK3:AK4"/>
    <mergeCell ref="AL3:AL4"/>
    <mergeCell ref="AM3:AM4"/>
  </mergeCells>
  <pageMargins left="0.7" right="0.7" top="0.75" bottom="0.75" header="0.3" footer="0.3"/>
  <headerFooter>
    <oddFooter>&amp;L_x000D_&amp;1#&amp;"Aptos"&amp;10&amp;K000000 This document is protected as Hyundai Motor's intellectual property under relevant laws and regulations</oddFooter>
  </headerFooter>
</worksheet>
</file>

<file path=docMetadata/LabelInfo.xml><?xml version="1.0" encoding="utf-8"?>
<clbl:labelList xmlns:clbl="http://schemas.microsoft.com/office/2020/mipLabelMetadata">
  <clbl:label id="{fa2e60cd-bfa6-4898-ad44-69cb7d3e6a8f}" enabled="1" method="Privileged" siteId="{46b3efc3-4ca6-4177-9566-70c0a2743396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Volume</vt:lpstr>
      <vt:lpstr>Production Volume </vt:lpstr>
    </vt:vector>
  </TitlesOfParts>
  <Company>HMC India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Payal Jindal</dc:creator>
  <cp:lastModifiedBy>Payal Jindal</cp:lastModifiedBy>
  <dcterms:created xsi:type="dcterms:W3CDTF">2026-02-11T04:18:17Z</dcterms:created>
  <dcterms:modified xsi:type="dcterms:W3CDTF">2026-03-05T08:54:36Z</dcterms:modified>
</cp:coreProperties>
</file>